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9OLNU5OlRunOLD9p98qF1RD/wyRlzUXJ2B6+xUbo1xzGkb+VOpJ5t6QDZg+PTjxSlgUbpO/U3iCkMdiStcSYuA==" workbookSaltValue="kylxAxNfL/F3Waiw0gufvQ==" workbookSpinCount="100000" lockStructure="1"/>
  <bookViews>
    <workbookView xWindow="0" yWindow="0" windowWidth="24000" windowHeight="9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<sst xmlns="http://schemas.openxmlformats.org/spreadsheetml/2006/main" count="233" uniqueCount="114">
  <si>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</si>
  <si>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</si>
  <si>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</si>
  <si>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</si>
  <si>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</si>
  <si>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</si>
  <si>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</si>
  <si>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</si>
  <si>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</si>
  <si>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</si>
  <si>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</si>
  <si>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</si>
  <si>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</si>
  <si>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</si>
  <si>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</si>
  <si>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</si>
  <si>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</si>
  <si>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</si>
  <si>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</si>
  <si>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</si>
  <si>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</si>
  <si>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</si>
  <si>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</si>
  <si>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</si>
  <si>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</si>
  <si>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</si>
  <si>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</si>
  <si>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</si>
  <si>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</si>
  <si>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</si>
  <si>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</si>
  <si>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</si>
  <si>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</si>
  <si>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</si>
  <si>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</si>
  <si>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</si>
  <si>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</si>
  <si>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</si>
  <si>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</si>
  <si>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</si>
  <si>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</si>
  <si>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</si>
  <si>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</si>
  <si>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</si>
  <si>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</si>
  <si>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</si>
  <si>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</si>
  <si>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</si>
  <si>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</si>
  <si>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</si>
  <si>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</si>
  <si>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</si>
  <si>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</si>
  <si>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</si>
  <si>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</si>
  <si>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</si>
  <si>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</si>
  <si>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</si>
  <si>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</si>
  <si>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</si>
  <si>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</si>
  <si>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</si>
  <si>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</si>
  <si>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</si>
  <si>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</si>
  <si>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</si>
  <si>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</si>
  <si>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</si>
  <si>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</si>
  <si>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</si>
  <si>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</si>
  <si>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</si>
  <si>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</si>
  <si>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</si>
  <si>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</si>
  <si>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</si>
  <si>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</si>
  <si>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</si>
  <si>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</si>
  <si>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</si>
  <si>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</si>
  <si>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</si>
  <si>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</si>
  <si>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</si>
  <si>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</si>
  <si>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</si>
  <si>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</si>
  <si>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</si>
  <si>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</si>
  <si>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</si>
  <si>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</si>
  <si>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</si>
  <si>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</si>
  <si>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</si>
  <si>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</si>
  <si>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</si>
  <si>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</si>
  <si>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</si>
  <si>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河北町</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</si>
  <si>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</si>
  <si>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</si>
  <si>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</si>
  <si>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</si>
  <si>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</si>
  <si>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</si>
  <si>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</si>
  <si>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</si>
  <si>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</si>
  <si>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</si>
  <si>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</si>
  <si>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</si>
  <si>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公共下水道の事業開始年（昭和５６年）から平成１１年までに整備した管渠は、高度が剛性である陶管及びヒューム管（剛性管）であり、整備後概ね２１年を経過していることから、特に老朽化が進行している。さらに、その間に整備された管渠は全体の４割程を占めることから、当分の間、剛性管に絞った健全度調査及びそれを踏まえた改築修繕計画（ストックマネジメント）を策定し、将来に向けた改築需要量の見直し及び事業費の平準化を図る必要がある。</t>
    <rPh sb="1" eb="3">
      <t>コウキョウ</t>
    </rPh>
    <rPh sb="3" eb="6">
      <t>ゲスイドウ</t>
    </rPh>
    <rPh sb="7" eb="9">
      <t>ジギョウ</t>
    </rPh>
    <rPh sb="9" eb="11">
      <t>カイシ</t>
    </rPh>
    <rPh sb="11" eb="12">
      <t>ネン</t>
    </rPh>
    <rPh sb="13" eb="15">
      <t>ショウワ</t>
    </rPh>
    <rPh sb="17" eb="18">
      <t>ネン</t>
    </rPh>
    <rPh sb="21" eb="23">
      <t>ヘイセイ</t>
    </rPh>
    <rPh sb="25" eb="26">
      <t>ネン</t>
    </rPh>
    <rPh sb="29" eb="31">
      <t>セイビ</t>
    </rPh>
    <rPh sb="33" eb="34">
      <t>カン</t>
    </rPh>
    <rPh sb="34" eb="35">
      <t>キョ</t>
    </rPh>
    <rPh sb="37" eb="39">
      <t>コウド</t>
    </rPh>
    <rPh sb="40" eb="42">
      <t>ゴウセイ</t>
    </rPh>
    <rPh sb="45" eb="46">
      <t>トウ</t>
    </rPh>
    <rPh sb="46" eb="47">
      <t>カン</t>
    </rPh>
    <rPh sb="47" eb="48">
      <t>オヨ</t>
    </rPh>
    <rPh sb="53" eb="54">
      <t>カン</t>
    </rPh>
    <rPh sb="55" eb="57">
      <t>ゴウセイ</t>
    </rPh>
    <rPh sb="57" eb="58">
      <t>カン</t>
    </rPh>
    <rPh sb="63" eb="65">
      <t>セイビ</t>
    </rPh>
    <rPh sb="65" eb="66">
      <t>ゴ</t>
    </rPh>
    <rPh sb="66" eb="67">
      <t>オオム</t>
    </rPh>
    <rPh sb="70" eb="71">
      <t>ネン</t>
    </rPh>
    <rPh sb="72" eb="74">
      <t>ケイカ</t>
    </rPh>
    <rPh sb="83" eb="84">
      <t>トク</t>
    </rPh>
    <rPh sb="85" eb="88">
      <t>ロウキュウカ</t>
    </rPh>
    <rPh sb="89" eb="91">
      <t>シンコウ</t>
    </rPh>
    <rPh sb="102" eb="103">
      <t>アイダ</t>
    </rPh>
    <rPh sb="104" eb="106">
      <t>セイビ</t>
    </rPh>
    <rPh sb="109" eb="110">
      <t>カン</t>
    </rPh>
    <rPh sb="110" eb="111">
      <t>キョ</t>
    </rPh>
    <rPh sb="112" eb="114">
      <t>ゼンタイ</t>
    </rPh>
    <rPh sb="116" eb="117">
      <t>ワリ</t>
    </rPh>
    <rPh sb="117" eb="118">
      <t>ホド</t>
    </rPh>
    <rPh sb="119" eb="120">
      <t>シ</t>
    </rPh>
    <rPh sb="127" eb="129">
      <t>トウブン</t>
    </rPh>
    <rPh sb="130" eb="131">
      <t>アイダ</t>
    </rPh>
    <rPh sb="132" eb="134">
      <t>ゴウセイ</t>
    </rPh>
    <rPh sb="134" eb="135">
      <t>カン</t>
    </rPh>
    <rPh sb="136" eb="137">
      <t>シボ</t>
    </rPh>
    <rPh sb="139" eb="141">
      <t>ケンゼン</t>
    </rPh>
    <rPh sb="141" eb="142">
      <t>ド</t>
    </rPh>
    <rPh sb="142" eb="144">
      <t>チョウサ</t>
    </rPh>
    <rPh sb="144" eb="145">
      <t>オヨ</t>
    </rPh>
    <rPh sb="149" eb="150">
      <t>フ</t>
    </rPh>
    <rPh sb="153" eb="155">
      <t>カイチク</t>
    </rPh>
    <rPh sb="155" eb="157">
      <t>シュウゼン</t>
    </rPh>
    <rPh sb="157" eb="159">
      <t>ケイカク</t>
    </rPh>
    <rPh sb="172" eb="174">
      <t>サクテイ</t>
    </rPh>
    <rPh sb="176" eb="178">
      <t>ショウライ</t>
    </rPh>
    <rPh sb="179" eb="180">
      <t>ム</t>
    </rPh>
    <rPh sb="182" eb="184">
      <t>カイチク</t>
    </rPh>
    <rPh sb="184" eb="186">
      <t>ジュヨウ</t>
    </rPh>
    <rPh sb="186" eb="187">
      <t>リョウ</t>
    </rPh>
    <rPh sb="188" eb="190">
      <t>ミナオ</t>
    </rPh>
    <rPh sb="191" eb="192">
      <t>オヨ</t>
    </rPh>
    <rPh sb="193" eb="196">
      <t>ジギョウヒ</t>
    </rPh>
    <rPh sb="197" eb="200">
      <t>ヘイジュンカ</t>
    </rPh>
    <rPh sb="201" eb="202">
      <t>ハカ</t>
    </rPh>
    <rPh sb="203" eb="205">
      <t>ヒツヨウ</t>
    </rPh>
    <phoneticPr fontId="15"/>
  </si>
  <si>
    <t>　経費回収率の平均値を見ながら、今後はさらに企業債借入を減らし、本事業の将来負担の抑制に努める。また、経営安定化を図るため、ストックマネジメントを策定し、管渠改善を「事後」から「予防」へと移行させたうえで、管渠改善に関する負担の平準化を進めていく必要がある。</t>
    <rPh sb="1" eb="3">
      <t>ケイヒ</t>
    </rPh>
    <rPh sb="3" eb="5">
      <t>カイシュウ</t>
    </rPh>
    <rPh sb="5" eb="6">
      <t>リツ</t>
    </rPh>
    <rPh sb="7" eb="10">
      <t>ヘイキンチ</t>
    </rPh>
    <rPh sb="11" eb="12">
      <t>ミ</t>
    </rPh>
    <rPh sb="16" eb="18">
      <t>コンゴ</t>
    </rPh>
    <rPh sb="22" eb="24">
      <t>キギョウ</t>
    </rPh>
    <rPh sb="24" eb="25">
      <t>サイ</t>
    </rPh>
    <rPh sb="25" eb="27">
      <t>カリイレ</t>
    </rPh>
    <rPh sb="28" eb="29">
      <t>ヘ</t>
    </rPh>
    <rPh sb="32" eb="33">
      <t>ホン</t>
    </rPh>
    <rPh sb="33" eb="35">
      <t>ジギョウ</t>
    </rPh>
    <rPh sb="36" eb="38">
      <t>ショウライ</t>
    </rPh>
    <rPh sb="38" eb="40">
      <t>フタン</t>
    </rPh>
    <rPh sb="41" eb="43">
      <t>ヨクセイ</t>
    </rPh>
    <rPh sb="44" eb="45">
      <t>ツト</t>
    </rPh>
    <rPh sb="51" eb="53">
      <t>ケイエイ</t>
    </rPh>
    <rPh sb="53" eb="56">
      <t>アンテイカ</t>
    </rPh>
    <rPh sb="57" eb="58">
      <t>ハカ</t>
    </rPh>
    <rPh sb="73" eb="75">
      <t>サクテイ</t>
    </rPh>
    <rPh sb="77" eb="78">
      <t>カン</t>
    </rPh>
    <rPh sb="78" eb="79">
      <t>キョ</t>
    </rPh>
    <rPh sb="79" eb="81">
      <t>カイゼン</t>
    </rPh>
    <rPh sb="83" eb="85">
      <t>ジゴ</t>
    </rPh>
    <rPh sb="89" eb="91">
      <t>ヨボウ</t>
    </rPh>
    <rPh sb="94" eb="96">
      <t>イコウ</t>
    </rPh>
    <rPh sb="103" eb="104">
      <t>カン</t>
    </rPh>
    <rPh sb="104" eb="105">
      <t>キョ</t>
    </rPh>
    <rPh sb="105" eb="107">
      <t>カイゼン</t>
    </rPh>
    <rPh sb="108" eb="109">
      <t>カン</t>
    </rPh>
    <rPh sb="111" eb="113">
      <t>フタン</t>
    </rPh>
    <rPh sb="114" eb="117">
      <t>ヘイジュンカ</t>
    </rPh>
    <rPh sb="118" eb="119">
      <t>スス</t>
    </rPh>
    <rPh sb="123" eb="125">
      <t>ヒツヨウ</t>
    </rPh>
    <phoneticPr fontId="15"/>
  </si>
  <si>
    <t>　水洗化率は依然として類似団体平均値を下回っているが、８割以上を保っている。
　平成２８年度以降は一般会計繰入金の減少により総収益が減少傾向にあったため、収益的収支比率が悪化していたが、平成３０年度は総費用及び地方債償還金の減少率が大きかったため、収支比率の数値が良化した。
　平成３０年度より本町の公共下水道事業が高資本費対策の予定対象事業に該当しなくなったため、これまで高資本費対策経費に充てていたものが他の経費に分配されるようになり、汚水処理原価が前年度と比較して高額になった。
また、汚水処理費が増加したことに伴い、経費回収率も前年度と比較して悪化した。
　債務残高に関する経営の健全性の指標である企業債残高対事業規模比率については、平成３０年度も類似団体の平均値と比較して低い数値を維持しているため、今後も適切な起債借入を行うよう努めていく。</t>
    <rPh sb="1" eb="4">
      <t>スイセンカ</t>
    </rPh>
    <rPh sb="4" eb="5">
      <t>リツ</t>
    </rPh>
    <rPh sb="6" eb="8">
      <t>イゼン</t>
    </rPh>
    <rPh sb="11" eb="13">
      <t>ルイジ</t>
    </rPh>
    <rPh sb="13" eb="15">
      <t>ダンタイ</t>
    </rPh>
    <rPh sb="15" eb="18">
      <t>ヘイキンチ</t>
    </rPh>
    <rPh sb="19" eb="21">
      <t>シタマワ</t>
    </rPh>
    <rPh sb="28" eb="31">
      <t>ワリイジョウ</t>
    </rPh>
    <rPh sb="32" eb="33">
      <t>タモ</t>
    </rPh>
    <rPh sb="40" eb="42">
      <t>ヘイセイ</t>
    </rPh>
    <rPh sb="44" eb="46">
      <t>ネンド</t>
    </rPh>
    <rPh sb="46" eb="48">
      <t>イコウ</t>
    </rPh>
    <rPh sb="49" eb="51">
      <t>イッパン</t>
    </rPh>
    <rPh sb="51" eb="53">
      <t>カイケイ</t>
    </rPh>
    <rPh sb="53" eb="56">
      <t>クリイレキン</t>
    </rPh>
    <rPh sb="57" eb="59">
      <t>ゲンショウ</t>
    </rPh>
    <rPh sb="62" eb="65">
      <t>ソウシュウエキ</t>
    </rPh>
    <rPh sb="66" eb="68">
      <t>ゲンショウ</t>
    </rPh>
    <rPh sb="68" eb="70">
      <t>ケイコウ</t>
    </rPh>
    <rPh sb="77" eb="80">
      <t>シュウエキテキ</t>
    </rPh>
    <rPh sb="80" eb="82">
      <t>シュウシ</t>
    </rPh>
    <rPh sb="82" eb="84">
      <t>ヒリツ</t>
    </rPh>
    <rPh sb="85" eb="87">
      <t>アッカ</t>
    </rPh>
    <rPh sb="93" eb="95">
      <t>ヘイセイ</t>
    </rPh>
    <rPh sb="97" eb="99">
      <t>ネンド</t>
    </rPh>
    <rPh sb="100" eb="103">
      <t>ソウヒヨウ</t>
    </rPh>
    <rPh sb="103" eb="104">
      <t>オヨ</t>
    </rPh>
    <rPh sb="105" eb="107">
      <t>チホウ</t>
    </rPh>
    <rPh sb="107" eb="108">
      <t>サイ</t>
    </rPh>
    <rPh sb="108" eb="110">
      <t>ショウカン</t>
    </rPh>
    <rPh sb="110" eb="111">
      <t>キン</t>
    </rPh>
    <rPh sb="112" eb="114">
      <t>ゲンショウ</t>
    </rPh>
    <rPh sb="114" eb="115">
      <t>リツ</t>
    </rPh>
    <rPh sb="116" eb="117">
      <t>オオ</t>
    </rPh>
    <rPh sb="124" eb="126">
      <t>シュウシ</t>
    </rPh>
    <rPh sb="126" eb="128">
      <t>ヒリツ</t>
    </rPh>
    <rPh sb="129" eb="131">
      <t>スウチ</t>
    </rPh>
    <rPh sb="132" eb="134">
      <t>リョウカ</t>
    </rPh>
    <rPh sb="139" eb="141">
      <t>ヘイセイ</t>
    </rPh>
    <rPh sb="143" eb="145">
      <t>ネンド</t>
    </rPh>
    <rPh sb="147" eb="149">
      <t>ホンチョウ</t>
    </rPh>
    <rPh sb="150" eb="152">
      <t>コウキョウ</t>
    </rPh>
    <rPh sb="152" eb="155">
      <t>ゲスイドウ</t>
    </rPh>
    <rPh sb="155" eb="157">
      <t>ジギョウ</t>
    </rPh>
    <rPh sb="158" eb="164">
      <t>コウシホンヒタイサク</t>
    </rPh>
    <rPh sb="165" eb="167">
      <t>ヨテイ</t>
    </rPh>
    <rPh sb="167" eb="169">
      <t>タイショウ</t>
    </rPh>
    <rPh sb="169" eb="171">
      <t>ジギョウ</t>
    </rPh>
    <rPh sb="172" eb="174">
      <t>ガイトウ</t>
    </rPh>
    <rPh sb="187" eb="193">
      <t>コウシホンヒタイサク</t>
    </rPh>
    <rPh sb="193" eb="195">
      <t>ケイヒ</t>
    </rPh>
    <rPh sb="196" eb="197">
      <t>ア</t>
    </rPh>
    <rPh sb="204" eb="205">
      <t>タ</t>
    </rPh>
    <rPh sb="206" eb="208">
      <t>ケイヒ</t>
    </rPh>
    <rPh sb="209" eb="211">
      <t>ブンパイ</t>
    </rPh>
    <rPh sb="220" eb="222">
      <t>オスイ</t>
    </rPh>
    <rPh sb="222" eb="224">
      <t>ショリ</t>
    </rPh>
    <rPh sb="224" eb="226">
      <t>ゲンカ</t>
    </rPh>
    <rPh sb="246" eb="248">
      <t>オスイ</t>
    </rPh>
    <rPh sb="248" eb="250">
      <t>ショリ</t>
    </rPh>
    <rPh sb="250" eb="251">
      <t>ヒ</t>
    </rPh>
    <rPh sb="252" eb="254">
      <t>ゾウカ</t>
    </rPh>
    <rPh sb="259" eb="260">
      <t>トモナ</t>
    </rPh>
    <rPh sb="262" eb="264">
      <t>ケイヒ</t>
    </rPh>
    <rPh sb="264" eb="266">
      <t>カイシュウ</t>
    </rPh>
    <rPh sb="266" eb="267">
      <t>リツ</t>
    </rPh>
    <rPh sb="268" eb="271">
      <t>ゼンネンド</t>
    </rPh>
    <rPh sb="272" eb="274">
      <t>ヒカク</t>
    </rPh>
    <rPh sb="276" eb="278">
      <t>アッカ</t>
    </rPh>
    <rPh sb="283" eb="285">
      <t>サイム</t>
    </rPh>
    <rPh sb="285" eb="287">
      <t>ザンダカ</t>
    </rPh>
    <rPh sb="288" eb="289">
      <t>カン</t>
    </rPh>
    <rPh sb="291" eb="293">
      <t>ケイエイ</t>
    </rPh>
    <rPh sb="294" eb="297">
      <t>ケンゼンセイ</t>
    </rPh>
    <rPh sb="298" eb="300">
      <t>シヒョウ</t>
    </rPh>
    <rPh sb="321" eb="323">
      <t>ヘイセイ</t>
    </rPh>
    <rPh sb="325" eb="327">
      <t>ネンド</t>
    </rPh>
    <rPh sb="328" eb="330">
      <t>ルイジ</t>
    </rPh>
    <rPh sb="330" eb="332">
      <t>ダンタイ</t>
    </rPh>
    <rPh sb="333" eb="336">
      <t>ヘイキンチ</t>
    </rPh>
    <rPh sb="337" eb="339">
      <t>ヒカク</t>
    </rPh>
    <rPh sb="341" eb="342">
      <t>ヒク</t>
    </rPh>
    <rPh sb="343" eb="345">
      <t>スウチ</t>
    </rPh>
    <rPh sb="346" eb="348">
      <t>イジ</t>
    </rPh>
    <rPh sb="355" eb="357">
      <t>コンゴ</t>
    </rPh>
    <rPh sb="358" eb="360">
      <t>テキセツ</t>
    </rPh>
    <rPh sb="361" eb="363">
      <t>キサイ</t>
    </rPh>
    <rPh sb="363" eb="365">
      <t>カリイレ</t>
    </rPh>
    <rPh sb="366" eb="367">
      <t>オコナ</t>
    </rPh>
    <rPh sb="370" eb="371">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</si>
</sst>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quot;-&quot;">
                  <c:v>0.04</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17F-4FCD-868D-F700A53AD913}"/>
            </c:ext>
          </c:extLst>
        </c:ser>
        <c:dLbls>
          <c:showLegendKey val="0"/>
          <c:showVal val="0"/>
          <c:showCatName val="0"/>
          <c:showSerName val="0"/>
          <c:showPercent val="0"/>
          <c:showBubbleSize val="0"/>
        </c:dLbls>
        <c:gapWidth val="150"/>
        <c:axId val="197006848"/>
        <c:axId val="19700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0.11</c:v>
                </c:pt>
                <c:pt idx="2">
                  <c:v>0.15</c:v>
                </c:pt>
                <c:pt idx="3">
                  <c:v>0.16</c:v>
                </c:pt>
                <c:pt idx="4">
                  <c:v>0.21</c:v>
                </c:pt>
              </c:numCache>
            </c:numRef>
          </c:val>
          <c:smooth val="0"/>
          <c:extLst xmlns:c16r2="http://schemas.microsoft.com/office/drawing/2015/06/chart">
            <c:ext xmlns:c16="http://schemas.microsoft.com/office/drawing/2014/chart" uri="{C3380CC4-5D6E-409C-BE32-E72D297353CC}">
              <c16:uniqueId val="{00000001-E17F-4FCD-868D-F700A53AD913}"/>
            </c:ext>
          </c:extLst>
        </c:ser>
        <c:dLbls>
          <c:showLegendKey val="0"/>
          <c:showVal val="0"/>
          <c:showCatName val="0"/>
          <c:showSerName val="0"/>
          <c:showPercent val="0"/>
          <c:showBubbleSize val="0"/>
        </c:dLbls>
        <c:marker val="1"/>
        <c:smooth val="0"/>
        <c:axId val="197006848"/>
        <c:axId val="197008768"/>
      </c:lineChart>
      <c:dateAx>
        <c:axId val="197006848"/>
        <c:scaling>
          <c:orientation val="minMax"/>
        </c:scaling>
        <c:delete val="1"/>
        <c:axPos val="b"/>
        <c:numFmt formatCode="ge" sourceLinked="1"/>
        <c:majorTickMark val="none"/>
        <c:minorTickMark val="none"/>
        <c:tickLblPos val="none"/>
        <c:crossAx val="197008768"/>
        <c:crosses val="autoZero"/>
        <c:auto val="1"/>
        <c:lblOffset val="100"/>
        <c:baseTimeUnit val="years"/>
      </c:dateAx>
      <c:valAx>
        <c:axId val="19700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00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3BD-49B7-8580-3D72C692F2CF}"/>
            </c:ext>
          </c:extLst>
        </c:ser>
        <c:dLbls>
          <c:showLegendKey val="0"/>
          <c:showVal val="0"/>
          <c:showCatName val="0"/>
          <c:showSerName val="0"/>
          <c:showPercent val="0"/>
          <c:showBubbleSize val="0"/>
        </c:dLbls>
        <c:gapWidth val="150"/>
        <c:axId val="197834240"/>
        <c:axId val="197836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54.44</c:v>
                </c:pt>
                <c:pt idx="1">
                  <c:v>54.67</c:v>
                </c:pt>
                <c:pt idx="2">
                  <c:v>53.51</c:v>
                </c:pt>
                <c:pt idx="3">
                  <c:v>53.5</c:v>
                </c:pt>
                <c:pt idx="4">
                  <c:v>58</c:v>
                </c:pt>
              </c:numCache>
            </c:numRef>
          </c:val>
          <c:smooth val="0"/>
          <c:extLst xmlns:c16r2="http://schemas.microsoft.com/office/drawing/2015/06/chart">
            <c:ext xmlns:c16="http://schemas.microsoft.com/office/drawing/2014/chart" uri="{C3380CC4-5D6E-409C-BE32-E72D297353CC}">
              <c16:uniqueId val="{00000001-83BD-49B7-8580-3D72C692F2CF}"/>
            </c:ext>
          </c:extLst>
        </c:ser>
        <c:dLbls>
          <c:showLegendKey val="0"/>
          <c:showVal val="0"/>
          <c:showCatName val="0"/>
          <c:showSerName val="0"/>
          <c:showPercent val="0"/>
          <c:showBubbleSize val="0"/>
        </c:dLbls>
        <c:marker val="1"/>
        <c:smooth val="0"/>
        <c:axId val="197834240"/>
        <c:axId val="197836160"/>
      </c:lineChart>
      <c:dateAx>
        <c:axId val="197834240"/>
        <c:scaling>
          <c:orientation val="minMax"/>
        </c:scaling>
        <c:delete val="1"/>
        <c:axPos val="b"/>
        <c:numFmt formatCode="ge" sourceLinked="1"/>
        <c:majorTickMark val="none"/>
        <c:minorTickMark val="none"/>
        <c:tickLblPos val="none"/>
        <c:crossAx val="197836160"/>
        <c:crosses val="autoZero"/>
        <c:auto val="1"/>
        <c:lblOffset val="100"/>
        <c:baseTimeUnit val="years"/>
      </c:dateAx>
      <c:valAx>
        <c:axId val="19783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3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81.39</c:v>
                </c:pt>
                <c:pt idx="1">
                  <c:v>80.569999999999993</c:v>
                </c:pt>
                <c:pt idx="2">
                  <c:v>80.16</c:v>
                </c:pt>
                <c:pt idx="3">
                  <c:v>82.2</c:v>
                </c:pt>
                <c:pt idx="4">
                  <c:v>81.95</c:v>
                </c:pt>
              </c:numCache>
            </c:numRef>
          </c:val>
          <c:extLst xmlns:c16r2="http://schemas.microsoft.com/office/drawing/2015/06/chart">
            <c:ext xmlns:c16="http://schemas.microsoft.com/office/drawing/2014/chart" uri="{C3380CC4-5D6E-409C-BE32-E72D297353CC}">
              <c16:uniqueId val="{00000000-5CE0-4100-89A6-5FB083ABA928}"/>
            </c:ext>
          </c:extLst>
        </c:ser>
        <c:dLbls>
          <c:showLegendKey val="0"/>
          <c:showVal val="0"/>
          <c:showCatName val="0"/>
          <c:showSerName val="0"/>
          <c:showPercent val="0"/>
          <c:showBubbleSize val="0"/>
        </c:dLbls>
        <c:gapWidth val="150"/>
        <c:axId val="197957504"/>
        <c:axId val="197967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84.2</c:v>
                </c:pt>
                <c:pt idx="1">
                  <c:v>83.8</c:v>
                </c:pt>
                <c:pt idx="2">
                  <c:v>83.91</c:v>
                </c:pt>
                <c:pt idx="3">
                  <c:v>83.51</c:v>
                </c:pt>
                <c:pt idx="4">
                  <c:v>89.79</c:v>
                </c:pt>
              </c:numCache>
            </c:numRef>
          </c:val>
          <c:smooth val="0"/>
          <c:extLst xmlns:c16r2="http://schemas.microsoft.com/office/drawing/2015/06/chart">
            <c:ext xmlns:c16="http://schemas.microsoft.com/office/drawing/2014/chart" uri="{C3380CC4-5D6E-409C-BE32-E72D297353CC}">
              <c16:uniqueId val="{00000001-5CE0-4100-89A6-5FB083ABA928}"/>
            </c:ext>
          </c:extLst>
        </c:ser>
        <c:dLbls>
          <c:showLegendKey val="0"/>
          <c:showVal val="0"/>
          <c:showCatName val="0"/>
          <c:showSerName val="0"/>
          <c:showPercent val="0"/>
          <c:showBubbleSize val="0"/>
        </c:dLbls>
        <c:marker val="1"/>
        <c:smooth val="0"/>
        <c:axId val="197957504"/>
        <c:axId val="197967872"/>
      </c:lineChart>
      <c:dateAx>
        <c:axId val="197957504"/>
        <c:scaling>
          <c:orientation val="minMax"/>
        </c:scaling>
        <c:delete val="1"/>
        <c:axPos val="b"/>
        <c:numFmt formatCode="ge" sourceLinked="1"/>
        <c:majorTickMark val="none"/>
        <c:minorTickMark val="none"/>
        <c:tickLblPos val="none"/>
        <c:crossAx val="197967872"/>
        <c:crosses val="autoZero"/>
        <c:auto val="1"/>
        <c:lblOffset val="100"/>
        <c:baseTimeUnit val="years"/>
      </c:dateAx>
      <c:valAx>
        <c:axId val="19796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5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80.989999999999995</c:v>
                </c:pt>
                <c:pt idx="1">
                  <c:v>81.069999999999993</c:v>
                </c:pt>
                <c:pt idx="2">
                  <c:v>80.52</c:v>
                </c:pt>
                <c:pt idx="3">
                  <c:v>80.290000000000006</c:v>
                </c:pt>
                <c:pt idx="4">
                  <c:v>81.3</c:v>
                </c:pt>
              </c:numCache>
            </c:numRef>
          </c:val>
          <c:extLst xmlns:c16r2="http://schemas.microsoft.com/office/drawing/2015/06/chart">
            <c:ext xmlns:c16="http://schemas.microsoft.com/office/drawing/2014/chart" uri="{C3380CC4-5D6E-409C-BE32-E72D297353CC}">
              <c16:uniqueId val="{00000000-81BD-41FF-A034-F084B6189B32}"/>
            </c:ext>
          </c:extLst>
        </c:ser>
        <c:dLbls>
          <c:showLegendKey val="0"/>
          <c:showVal val="0"/>
          <c:showCatName val="0"/>
          <c:showSerName val="0"/>
          <c:showPercent val="0"/>
          <c:showBubbleSize val="0"/>
        </c:dLbls>
        <c:gapWidth val="150"/>
        <c:axId val="197052288"/>
        <c:axId val="197062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BD-41FF-A034-F084B6189B32}"/>
            </c:ext>
          </c:extLst>
        </c:ser>
        <c:dLbls>
          <c:showLegendKey val="0"/>
          <c:showVal val="0"/>
          <c:showCatName val="0"/>
          <c:showSerName val="0"/>
          <c:showPercent val="0"/>
          <c:showBubbleSize val="0"/>
        </c:dLbls>
        <c:marker val="1"/>
        <c:smooth val="0"/>
        <c:axId val="197052288"/>
        <c:axId val="197062656"/>
      </c:lineChart>
      <c:dateAx>
        <c:axId val="197052288"/>
        <c:scaling>
          <c:orientation val="minMax"/>
        </c:scaling>
        <c:delete val="1"/>
        <c:axPos val="b"/>
        <c:numFmt formatCode="ge" sourceLinked="1"/>
        <c:majorTickMark val="none"/>
        <c:minorTickMark val="none"/>
        <c:tickLblPos val="none"/>
        <c:crossAx val="197062656"/>
        <c:crosses val="autoZero"/>
        <c:auto val="1"/>
        <c:lblOffset val="100"/>
        <c:baseTimeUnit val="years"/>
      </c:dateAx>
      <c:valAx>
        <c:axId val="19706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05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EA2-4F85-BF31-AFC44D2F82D7}"/>
            </c:ext>
          </c:extLst>
        </c:ser>
        <c:dLbls>
          <c:showLegendKey val="0"/>
          <c:showVal val="0"/>
          <c:showCatName val="0"/>
          <c:showSerName val="0"/>
          <c:showPercent val="0"/>
          <c:showBubbleSize val="0"/>
        </c:dLbls>
        <c:gapWidth val="150"/>
        <c:axId val="197490944"/>
        <c:axId val="19749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EA2-4F85-BF31-AFC44D2F82D7}"/>
            </c:ext>
          </c:extLst>
        </c:ser>
        <c:dLbls>
          <c:showLegendKey val="0"/>
          <c:showVal val="0"/>
          <c:showCatName val="0"/>
          <c:showSerName val="0"/>
          <c:showPercent val="0"/>
          <c:showBubbleSize val="0"/>
        </c:dLbls>
        <c:marker val="1"/>
        <c:smooth val="0"/>
        <c:axId val="197490944"/>
        <c:axId val="197493120"/>
      </c:lineChart>
      <c:dateAx>
        <c:axId val="197490944"/>
        <c:scaling>
          <c:orientation val="minMax"/>
        </c:scaling>
        <c:delete val="1"/>
        <c:axPos val="b"/>
        <c:numFmt formatCode="ge" sourceLinked="1"/>
        <c:majorTickMark val="none"/>
        <c:minorTickMark val="none"/>
        <c:tickLblPos val="none"/>
        <c:crossAx val="197493120"/>
        <c:crosses val="autoZero"/>
        <c:auto val="1"/>
        <c:lblOffset val="100"/>
        <c:baseTimeUnit val="years"/>
      </c:dateAx>
      <c:valAx>
        <c:axId val="19749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49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944-42E1-B32B-762CF51D1A7E}"/>
            </c:ext>
          </c:extLst>
        </c:ser>
        <c:dLbls>
          <c:showLegendKey val="0"/>
          <c:showVal val="0"/>
          <c:showCatName val="0"/>
          <c:showSerName val="0"/>
          <c:showPercent val="0"/>
          <c:showBubbleSize val="0"/>
        </c:dLbls>
        <c:gapWidth val="150"/>
        <c:axId val="197859968"/>
        <c:axId val="19787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944-42E1-B32B-762CF51D1A7E}"/>
            </c:ext>
          </c:extLst>
        </c:ser>
        <c:dLbls>
          <c:showLegendKey val="0"/>
          <c:showVal val="0"/>
          <c:showCatName val="0"/>
          <c:showSerName val="0"/>
          <c:showPercent val="0"/>
          <c:showBubbleSize val="0"/>
        </c:dLbls>
        <c:marker val="1"/>
        <c:smooth val="0"/>
        <c:axId val="197859968"/>
        <c:axId val="197870336"/>
      </c:lineChart>
      <c:dateAx>
        <c:axId val="197859968"/>
        <c:scaling>
          <c:orientation val="minMax"/>
        </c:scaling>
        <c:delete val="1"/>
        <c:axPos val="b"/>
        <c:numFmt formatCode="ge" sourceLinked="1"/>
        <c:majorTickMark val="none"/>
        <c:minorTickMark val="none"/>
        <c:tickLblPos val="none"/>
        <c:crossAx val="197870336"/>
        <c:crosses val="autoZero"/>
        <c:auto val="1"/>
        <c:lblOffset val="100"/>
        <c:baseTimeUnit val="years"/>
      </c:dateAx>
      <c:valAx>
        <c:axId val="1978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5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068-4F60-9B7A-A86C79BDC134}"/>
            </c:ext>
          </c:extLst>
        </c:ser>
        <c:dLbls>
          <c:showLegendKey val="0"/>
          <c:showVal val="0"/>
          <c:showCatName val="0"/>
          <c:showSerName val="0"/>
          <c:showPercent val="0"/>
          <c:showBubbleSize val="0"/>
        </c:dLbls>
        <c:gapWidth val="150"/>
        <c:axId val="197916544"/>
        <c:axId val="197918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068-4F60-9B7A-A86C79BDC134}"/>
            </c:ext>
          </c:extLst>
        </c:ser>
        <c:dLbls>
          <c:showLegendKey val="0"/>
          <c:showVal val="0"/>
          <c:showCatName val="0"/>
          <c:showSerName val="0"/>
          <c:showPercent val="0"/>
          <c:showBubbleSize val="0"/>
        </c:dLbls>
        <c:marker val="1"/>
        <c:smooth val="0"/>
        <c:axId val="197916544"/>
        <c:axId val="197918080"/>
      </c:lineChart>
      <c:dateAx>
        <c:axId val="197916544"/>
        <c:scaling>
          <c:orientation val="minMax"/>
        </c:scaling>
        <c:delete val="1"/>
        <c:axPos val="b"/>
        <c:numFmt formatCode="ge" sourceLinked="1"/>
        <c:majorTickMark val="none"/>
        <c:minorTickMark val="none"/>
        <c:tickLblPos val="none"/>
        <c:crossAx val="197918080"/>
        <c:crosses val="autoZero"/>
        <c:auto val="1"/>
        <c:lblOffset val="100"/>
        <c:baseTimeUnit val="years"/>
      </c:dateAx>
      <c:valAx>
        <c:axId val="19791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1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B95-4381-A949-9CABC888EFAB}"/>
            </c:ext>
          </c:extLst>
        </c:ser>
        <c:dLbls>
          <c:showLegendKey val="0"/>
          <c:showVal val="0"/>
          <c:showCatName val="0"/>
          <c:showSerName val="0"/>
          <c:showPercent val="0"/>
          <c:showBubbleSize val="0"/>
        </c:dLbls>
        <c:gapWidth val="150"/>
        <c:axId val="197619712"/>
        <c:axId val="19762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B95-4381-A949-9CABC888EFAB}"/>
            </c:ext>
          </c:extLst>
        </c:ser>
        <c:dLbls>
          <c:showLegendKey val="0"/>
          <c:showVal val="0"/>
          <c:showCatName val="0"/>
          <c:showSerName val="0"/>
          <c:showPercent val="0"/>
          <c:showBubbleSize val="0"/>
        </c:dLbls>
        <c:marker val="1"/>
        <c:smooth val="0"/>
        <c:axId val="197619712"/>
        <c:axId val="197621632"/>
      </c:lineChart>
      <c:dateAx>
        <c:axId val="197619712"/>
        <c:scaling>
          <c:orientation val="minMax"/>
        </c:scaling>
        <c:delete val="1"/>
        <c:axPos val="b"/>
        <c:numFmt formatCode="ge" sourceLinked="1"/>
        <c:majorTickMark val="none"/>
        <c:minorTickMark val="none"/>
        <c:tickLblPos val="none"/>
        <c:crossAx val="197621632"/>
        <c:crosses val="autoZero"/>
        <c:auto val="1"/>
        <c:lblOffset val="100"/>
        <c:baseTimeUnit val="years"/>
      </c:dateAx>
      <c:valAx>
        <c:axId val="19762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1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693.13</c:v>
                </c:pt>
                <c:pt idx="1">
                  <c:v>567.38</c:v>
                </c:pt>
                <c:pt idx="2">
                  <c:v>587.39</c:v>
                </c:pt>
                <c:pt idx="3">
                  <c:v>593.30999999999995</c:v>
                </c:pt>
                <c:pt idx="4">
                  <c:v>573.38</c:v>
                </c:pt>
              </c:numCache>
            </c:numRef>
          </c:val>
          <c:extLst xmlns:c16r2="http://schemas.microsoft.com/office/drawing/2015/06/chart">
            <c:ext xmlns:c16="http://schemas.microsoft.com/office/drawing/2014/chart" uri="{C3380CC4-5D6E-409C-BE32-E72D297353CC}">
              <c16:uniqueId val="{00000000-54CC-411D-9C07-24BA32FDE72D}"/>
            </c:ext>
          </c:extLst>
        </c:ser>
        <c:dLbls>
          <c:showLegendKey val="0"/>
          <c:showVal val="0"/>
          <c:showCatName val="0"/>
          <c:showSerName val="0"/>
          <c:showPercent val="0"/>
          <c:showBubbleSize val="0"/>
        </c:dLbls>
        <c:gapWidth val="150"/>
        <c:axId val="197673344"/>
        <c:axId val="197675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1136.5</c:v>
                </c:pt>
                <c:pt idx="1">
                  <c:v>1118.56</c:v>
                </c:pt>
                <c:pt idx="2">
                  <c:v>1111.31</c:v>
                </c:pt>
                <c:pt idx="3">
                  <c:v>966.33</c:v>
                </c:pt>
                <c:pt idx="4">
                  <c:v>768.62</c:v>
                </c:pt>
              </c:numCache>
            </c:numRef>
          </c:val>
          <c:smooth val="0"/>
          <c:extLst xmlns:c16r2="http://schemas.microsoft.com/office/drawing/2015/06/chart">
            <c:ext xmlns:c16="http://schemas.microsoft.com/office/drawing/2014/chart" uri="{C3380CC4-5D6E-409C-BE32-E72D297353CC}">
              <c16:uniqueId val="{00000001-54CC-411D-9C07-24BA32FDE72D}"/>
            </c:ext>
          </c:extLst>
        </c:ser>
        <c:dLbls>
          <c:showLegendKey val="0"/>
          <c:showVal val="0"/>
          <c:showCatName val="0"/>
          <c:showSerName val="0"/>
          <c:showPercent val="0"/>
          <c:showBubbleSize val="0"/>
        </c:dLbls>
        <c:marker val="1"/>
        <c:smooth val="0"/>
        <c:axId val="197673344"/>
        <c:axId val="197675264"/>
      </c:lineChart>
      <c:dateAx>
        <c:axId val="197673344"/>
        <c:scaling>
          <c:orientation val="minMax"/>
        </c:scaling>
        <c:delete val="1"/>
        <c:axPos val="b"/>
        <c:numFmt formatCode="ge" sourceLinked="1"/>
        <c:majorTickMark val="none"/>
        <c:minorTickMark val="none"/>
        <c:tickLblPos val="none"/>
        <c:crossAx val="197675264"/>
        <c:crosses val="autoZero"/>
        <c:auto val="1"/>
        <c:lblOffset val="100"/>
        <c:baseTimeUnit val="years"/>
      </c:dateAx>
      <c:valAx>
        <c:axId val="19767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7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89.99</c:v>
                </c:pt>
                <c:pt idx="1">
                  <c:v>93.76</c:v>
                </c:pt>
                <c:pt idx="2">
                  <c:v>95.31</c:v>
                </c:pt>
                <c:pt idx="3">
                  <c:v>95.64</c:v>
                </c:pt>
                <c:pt idx="4">
                  <c:v>84</c:v>
                </c:pt>
              </c:numCache>
            </c:numRef>
          </c:val>
          <c:extLst xmlns:c16r2="http://schemas.microsoft.com/office/drawing/2015/06/chart">
            <c:ext xmlns:c16="http://schemas.microsoft.com/office/drawing/2014/chart" uri="{C3380CC4-5D6E-409C-BE32-E72D297353CC}">
              <c16:uniqueId val="{00000000-46E0-485E-847D-B4327DDA270C}"/>
            </c:ext>
          </c:extLst>
        </c:ser>
        <c:dLbls>
          <c:showLegendKey val="0"/>
          <c:showVal val="0"/>
          <c:showCatName val="0"/>
          <c:showSerName val="0"/>
          <c:showPercent val="0"/>
          <c:showBubbleSize val="0"/>
        </c:dLbls>
        <c:gapWidth val="150"/>
        <c:axId val="197710592"/>
        <c:axId val="197712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71.650000000000006</c:v>
                </c:pt>
                <c:pt idx="1">
                  <c:v>72.33</c:v>
                </c:pt>
                <c:pt idx="2">
                  <c:v>75.540000000000006</c:v>
                </c:pt>
                <c:pt idx="3">
                  <c:v>81.739999999999995</c:v>
                </c:pt>
                <c:pt idx="4">
                  <c:v>88.06</c:v>
                </c:pt>
              </c:numCache>
            </c:numRef>
          </c:val>
          <c:smooth val="0"/>
          <c:extLst xmlns:c16r2="http://schemas.microsoft.com/office/drawing/2015/06/chart">
            <c:ext xmlns:c16="http://schemas.microsoft.com/office/drawing/2014/chart" uri="{C3380CC4-5D6E-409C-BE32-E72D297353CC}">
              <c16:uniqueId val="{00000001-46E0-485E-847D-B4327DDA270C}"/>
            </c:ext>
          </c:extLst>
        </c:ser>
        <c:dLbls>
          <c:showLegendKey val="0"/>
          <c:showVal val="0"/>
          <c:showCatName val="0"/>
          <c:showSerName val="0"/>
          <c:showPercent val="0"/>
          <c:showBubbleSize val="0"/>
        </c:dLbls>
        <c:marker val="1"/>
        <c:smooth val="0"/>
        <c:axId val="197710592"/>
        <c:axId val="197712512"/>
      </c:lineChart>
      <c:dateAx>
        <c:axId val="197710592"/>
        <c:scaling>
          <c:orientation val="minMax"/>
        </c:scaling>
        <c:delete val="1"/>
        <c:axPos val="b"/>
        <c:numFmt formatCode="ge" sourceLinked="1"/>
        <c:majorTickMark val="none"/>
        <c:minorTickMark val="none"/>
        <c:tickLblPos val="none"/>
        <c:crossAx val="197712512"/>
        <c:crosses val="autoZero"/>
        <c:auto val="1"/>
        <c:lblOffset val="100"/>
        <c:baseTimeUnit val="years"/>
      </c:dateAx>
      <c:valAx>
        <c:axId val="197712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71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215.31</c:v>
                </c:pt>
                <c:pt idx="1">
                  <c:v>208.81</c:v>
                </c:pt>
                <c:pt idx="2">
                  <c:v>205.96</c:v>
                </c:pt>
                <c:pt idx="3">
                  <c:v>204.4</c:v>
                </c:pt>
                <c:pt idx="4">
                  <c:v>231.61</c:v>
                </c:pt>
              </c:numCache>
            </c:numRef>
          </c:val>
          <c:extLst xmlns:c16r2="http://schemas.microsoft.com/office/drawing/2015/06/chart">
            <c:ext xmlns:c16="http://schemas.microsoft.com/office/drawing/2014/chart" uri="{C3380CC4-5D6E-409C-BE32-E72D297353CC}">
              <c16:uniqueId val="{00000000-19B8-4CB2-8317-F678361C2ACA}"/>
            </c:ext>
          </c:extLst>
        </c:ser>
        <c:dLbls>
          <c:showLegendKey val="0"/>
          <c:showVal val="0"/>
          <c:showCatName val="0"/>
          <c:showSerName val="0"/>
          <c:showPercent val="0"/>
          <c:showBubbleSize val="0"/>
        </c:dLbls>
        <c:gapWidth val="150"/>
        <c:axId val="197813376"/>
        <c:axId val="19781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217.82</c:v>
                </c:pt>
                <c:pt idx="1">
                  <c:v>215.28</c:v>
                </c:pt>
                <c:pt idx="2">
                  <c:v>207.96</c:v>
                </c:pt>
                <c:pt idx="3">
                  <c:v>194.31</c:v>
                </c:pt>
                <c:pt idx="4">
                  <c:v>179.32</c:v>
                </c:pt>
              </c:numCache>
            </c:numRef>
          </c:val>
          <c:smooth val="0"/>
          <c:extLst xmlns:c16r2="http://schemas.microsoft.com/office/drawing/2015/06/chart">
            <c:ext xmlns:c16="http://schemas.microsoft.com/office/drawing/2014/chart" uri="{C3380CC4-5D6E-409C-BE32-E72D297353CC}">
              <c16:uniqueId val="{00000001-19B8-4CB2-8317-F678361C2ACA}"/>
            </c:ext>
          </c:extLst>
        </c:ser>
        <c:dLbls>
          <c:showLegendKey val="0"/>
          <c:showVal val="0"/>
          <c:showCatName val="0"/>
          <c:showSerName val="0"/>
          <c:showPercent val="0"/>
          <c:showBubbleSize val="0"/>
        </c:dLbls>
        <c:marker val="1"/>
        <c:smooth val="0"/>
        <c:axId val="197813376"/>
        <c:axId val="197815296"/>
      </c:lineChart>
      <c:dateAx>
        <c:axId val="197813376"/>
        <c:scaling>
          <c:orientation val="minMax"/>
        </c:scaling>
        <c:delete val="1"/>
        <c:axPos val="b"/>
        <c:numFmt formatCode="ge" sourceLinked="1"/>
        <c:majorTickMark val="none"/>
        <c:minorTickMark val="none"/>
        <c:tickLblPos val="none"/>
        <c:crossAx val="197815296"/>
        <c:crosses val="autoZero"/>
        <c:auto val="1"/>
        <c:lblOffset val="100"/>
        <c:baseTimeUnit val="years"/>
      </c:dateAx>
      <c:valAx>
        <c:axId val="19781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81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E12" sqref="E1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山形県　河北町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3"/>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3"/>
      <c r="BK7" s="3"/>
      <c r="BL7" s="4" t="s">
        <v>9</v>
      </c>
      <c r="BM7" s="5"/>
      <c r="BN7" s="5"/>
      <c r="BO7" s="5"/>
      <c r="BP7" s="5"/>
      <c r="BQ7" s="5"/>
      <c r="BR7" s="5"/>
      <c r="BS7" s="5"/>
      <c r="BT7" s="5"/>
      <c r="BU7" s="5"/>
      <c r="BV7" s="5"/>
      <c r="BW7" s="5"/>
      <c r="BX7" s="5"/>
      <c r="BY7" s="6"/>
    </row>
    <row r="8" spans="1:78" ht="18.75" customHeight="1" x14ac:dyDescent="0.15">
      <c r="A8" s="2"/>
      <c r="B8" s="77" t="str">
        <f>データ!I6</f>
        <v>法非適用</v>
      </c>
      <c r="C8" s="77"/>
      <c r="D8" s="77"/>
      <c r="E8" s="77"/>
      <c r="F8" s="77"/>
      <c r="G8" s="77"/>
      <c r="H8" s="77"/>
      <c r="I8" s="77" t="str">
        <f>データ!J6</f>
        <v>下水道事業</v>
      </c>
      <c r="J8" s="77"/>
      <c r="K8" s="77"/>
      <c r="L8" s="77"/>
      <c r="M8" s="77"/>
      <c r="N8" s="77"/>
      <c r="O8" s="77"/>
      <c r="P8" s="77" t="str">
        <f>データ!K6</f>
        <v>公共下水道</v>
      </c>
      <c r="Q8" s="77"/>
      <c r="R8" s="77"/>
      <c r="S8" s="77"/>
      <c r="T8" s="77"/>
      <c r="U8" s="77"/>
      <c r="V8" s="77"/>
      <c r="W8" s="77" t="str">
        <f>データ!L6</f>
        <v>Cc1</v>
      </c>
      <c r="X8" s="77"/>
      <c r="Y8" s="77"/>
      <c r="Z8" s="77"/>
      <c r="AA8" s="77"/>
      <c r="AB8" s="77"/>
      <c r="AC8" s="77"/>
      <c r="AD8" s="78" t="str">
        <f>データ!$M$6</f>
        <v>非設置</v>
      </c>
      <c r="AE8" s="78"/>
      <c r="AF8" s="78"/>
      <c r="AG8" s="78"/>
      <c r="AH8" s="78"/>
      <c r="AI8" s="78"/>
      <c r="AJ8" s="78"/>
      <c r="AK8" s="3"/>
      <c r="AL8" s="74">
        <f>データ!S6</f>
        <v>18651</v>
      </c>
      <c r="AM8" s="74"/>
      <c r="AN8" s="74"/>
      <c r="AO8" s="74"/>
      <c r="AP8" s="74"/>
      <c r="AQ8" s="74"/>
      <c r="AR8" s="74"/>
      <c r="AS8" s="74"/>
      <c r="AT8" s="73">
        <f>データ!T6</f>
        <v>52.45</v>
      </c>
      <c r="AU8" s="73"/>
      <c r="AV8" s="73"/>
      <c r="AW8" s="73"/>
      <c r="AX8" s="73"/>
      <c r="AY8" s="73"/>
      <c r="AZ8" s="73"/>
      <c r="BA8" s="73"/>
      <c r="BB8" s="73">
        <f>データ!U6</f>
        <v>355.6</v>
      </c>
      <c r="BC8" s="73"/>
      <c r="BD8" s="73"/>
      <c r="BE8" s="73"/>
      <c r="BF8" s="73"/>
      <c r="BG8" s="73"/>
      <c r="BH8" s="73"/>
      <c r="BI8" s="73"/>
      <c r="BJ8" s="3"/>
      <c r="BK8" s="3"/>
      <c r="BL8" s="75" t="s">
        <v>10</v>
      </c>
      <c r="BM8" s="76"/>
      <c r="BN8" s="7" t="s">
        <v>11</v>
      </c>
      <c r="BO8" s="8"/>
      <c r="BP8" s="8"/>
      <c r="BQ8" s="8"/>
      <c r="BR8" s="8"/>
      <c r="BS8" s="8"/>
      <c r="BT8" s="8"/>
      <c r="BU8" s="8"/>
      <c r="BV8" s="8"/>
      <c r="BW8" s="8"/>
      <c r="BX8" s="8"/>
      <c r="BY8" s="9"/>
    </row>
    <row r="9" spans="1:78" ht="18.75" customHeight="1" x14ac:dyDescent="0.15">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3"/>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3"/>
      <c r="BK9" s="3"/>
      <c r="BL9" s="71" t="s">
        <v>20</v>
      </c>
      <c r="BM9" s="72"/>
      <c r="BN9" s="10" t="s">
        <v>21</v>
      </c>
      <c r="BO9" s="11"/>
      <c r="BP9" s="11"/>
      <c r="BQ9" s="11"/>
      <c r="BR9" s="11"/>
      <c r="BS9" s="11"/>
      <c r="BT9" s="11"/>
      <c r="BU9" s="11"/>
      <c r="BV9" s="11"/>
      <c r="BW9" s="11"/>
      <c r="BX9" s="11"/>
      <c r="BY9" s="12"/>
    </row>
    <row r="10" spans="1:78" ht="18.75" customHeight="1" x14ac:dyDescent="0.15">
      <c r="A10" s="2"/>
      <c r="B10" s="73" t="str">
        <f>データ!N6</f>
        <v>-</v>
      </c>
      <c r="C10" s="73"/>
      <c r="D10" s="73"/>
      <c r="E10" s="73"/>
      <c r="F10" s="73"/>
      <c r="G10" s="73"/>
      <c r="H10" s="73"/>
      <c r="I10" s="73" t="str">
        <f>データ!O6</f>
        <v>該当数値なし</v>
      </c>
      <c r="J10" s="73"/>
      <c r="K10" s="73"/>
      <c r="L10" s="73"/>
      <c r="M10" s="73"/>
      <c r="N10" s="73"/>
      <c r="O10" s="73"/>
      <c r="P10" s="73">
        <f>データ!P6</f>
        <v>85.28</v>
      </c>
      <c r="Q10" s="73"/>
      <c r="R10" s="73"/>
      <c r="S10" s="73"/>
      <c r="T10" s="73"/>
      <c r="U10" s="73"/>
      <c r="V10" s="73"/>
      <c r="W10" s="73">
        <f>データ!Q6</f>
        <v>81.92</v>
      </c>
      <c r="X10" s="73"/>
      <c r="Y10" s="73"/>
      <c r="Z10" s="73"/>
      <c r="AA10" s="73"/>
      <c r="AB10" s="73"/>
      <c r="AC10" s="73"/>
      <c r="AD10" s="74">
        <f>データ!R6</f>
        <v>3866</v>
      </c>
      <c r="AE10" s="74"/>
      <c r="AF10" s="74"/>
      <c r="AG10" s="74"/>
      <c r="AH10" s="74"/>
      <c r="AI10" s="74"/>
      <c r="AJ10" s="74"/>
      <c r="AK10" s="2"/>
      <c r="AL10" s="74">
        <f>データ!V6</f>
        <v>15798</v>
      </c>
      <c r="AM10" s="74"/>
      <c r="AN10" s="74"/>
      <c r="AO10" s="74"/>
      <c r="AP10" s="74"/>
      <c r="AQ10" s="74"/>
      <c r="AR10" s="74"/>
      <c r="AS10" s="74"/>
      <c r="AT10" s="73">
        <f>データ!W6</f>
        <v>5.8</v>
      </c>
      <c r="AU10" s="73"/>
      <c r="AV10" s="73"/>
      <c r="AW10" s="73"/>
      <c r="AX10" s="73"/>
      <c r="AY10" s="73"/>
      <c r="AZ10" s="73"/>
      <c r="BA10" s="73"/>
      <c r="BB10" s="73">
        <f>データ!X6</f>
        <v>2723.79</v>
      </c>
      <c r="BC10" s="73"/>
      <c r="BD10" s="73"/>
      <c r="BE10" s="73"/>
      <c r="BF10" s="73"/>
      <c r="BG10" s="73"/>
      <c r="BH10" s="73"/>
      <c r="BI10" s="73"/>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4"/>
      <c r="BM17" s="65"/>
      <c r="BN17" s="65"/>
      <c r="BO17" s="65"/>
      <c r="BP17" s="65"/>
      <c r="BQ17" s="65"/>
      <c r="BR17" s="65"/>
      <c r="BS17" s="65"/>
      <c r="BT17" s="65"/>
      <c r="BU17" s="65"/>
      <c r="BV17" s="65"/>
      <c r="BW17" s="65"/>
      <c r="BX17" s="65"/>
      <c r="BY17" s="65"/>
      <c r="BZ17" s="6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4"/>
      <c r="BM18" s="65"/>
      <c r="BN18" s="65"/>
      <c r="BO18" s="65"/>
      <c r="BP18" s="65"/>
      <c r="BQ18" s="65"/>
      <c r="BR18" s="65"/>
      <c r="BS18" s="65"/>
      <c r="BT18" s="65"/>
      <c r="BU18" s="65"/>
      <c r="BV18" s="65"/>
      <c r="BW18" s="65"/>
      <c r="BX18" s="65"/>
      <c r="BY18" s="65"/>
      <c r="BZ18" s="6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4"/>
      <c r="BM19" s="65"/>
      <c r="BN19" s="65"/>
      <c r="BO19" s="65"/>
      <c r="BP19" s="65"/>
      <c r="BQ19" s="65"/>
      <c r="BR19" s="65"/>
      <c r="BS19" s="65"/>
      <c r="BT19" s="65"/>
      <c r="BU19" s="65"/>
      <c r="BV19" s="65"/>
      <c r="BW19" s="65"/>
      <c r="BX19" s="65"/>
      <c r="BY19" s="65"/>
      <c r="BZ19" s="6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4"/>
      <c r="BM20" s="65"/>
      <c r="BN20" s="65"/>
      <c r="BO20" s="65"/>
      <c r="BP20" s="65"/>
      <c r="BQ20" s="65"/>
      <c r="BR20" s="65"/>
      <c r="BS20" s="65"/>
      <c r="BT20" s="65"/>
      <c r="BU20" s="65"/>
      <c r="BV20" s="65"/>
      <c r="BW20" s="65"/>
      <c r="BX20" s="65"/>
      <c r="BY20" s="65"/>
      <c r="BZ20" s="6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4"/>
      <c r="BM21" s="65"/>
      <c r="BN21" s="65"/>
      <c r="BO21" s="65"/>
      <c r="BP21" s="65"/>
      <c r="BQ21" s="65"/>
      <c r="BR21" s="65"/>
      <c r="BS21" s="65"/>
      <c r="BT21" s="65"/>
      <c r="BU21" s="65"/>
      <c r="BV21" s="65"/>
      <c r="BW21" s="65"/>
      <c r="BX21" s="65"/>
      <c r="BY21" s="65"/>
      <c r="BZ21" s="6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4"/>
      <c r="BM22" s="65"/>
      <c r="BN22" s="65"/>
      <c r="BO22" s="65"/>
      <c r="BP22" s="65"/>
      <c r="BQ22" s="65"/>
      <c r="BR22" s="65"/>
      <c r="BS22" s="65"/>
      <c r="BT22" s="65"/>
      <c r="BU22" s="65"/>
      <c r="BV22" s="65"/>
      <c r="BW22" s="65"/>
      <c r="BX22" s="65"/>
      <c r="BY22" s="65"/>
      <c r="BZ22" s="6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4"/>
      <c r="BM23" s="65"/>
      <c r="BN23" s="65"/>
      <c r="BO23" s="65"/>
      <c r="BP23" s="65"/>
      <c r="BQ23" s="65"/>
      <c r="BR23" s="65"/>
      <c r="BS23" s="65"/>
      <c r="BT23" s="65"/>
      <c r="BU23" s="65"/>
      <c r="BV23" s="65"/>
      <c r="BW23" s="65"/>
      <c r="BX23" s="65"/>
      <c r="BY23" s="65"/>
      <c r="BZ23" s="6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4"/>
      <c r="BM24" s="65"/>
      <c r="BN24" s="65"/>
      <c r="BO24" s="65"/>
      <c r="BP24" s="65"/>
      <c r="BQ24" s="65"/>
      <c r="BR24" s="65"/>
      <c r="BS24" s="65"/>
      <c r="BT24" s="65"/>
      <c r="BU24" s="65"/>
      <c r="BV24" s="65"/>
      <c r="BW24" s="65"/>
      <c r="BX24" s="65"/>
      <c r="BY24" s="65"/>
      <c r="BZ24" s="6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4"/>
      <c r="BM25" s="65"/>
      <c r="BN25" s="65"/>
      <c r="BO25" s="65"/>
      <c r="BP25" s="65"/>
      <c r="BQ25" s="65"/>
      <c r="BR25" s="65"/>
      <c r="BS25" s="65"/>
      <c r="BT25" s="65"/>
      <c r="BU25" s="65"/>
      <c r="BV25" s="65"/>
      <c r="BW25" s="65"/>
      <c r="BX25" s="65"/>
      <c r="BY25" s="65"/>
      <c r="BZ25" s="6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4"/>
      <c r="BM26" s="65"/>
      <c r="BN26" s="65"/>
      <c r="BO26" s="65"/>
      <c r="BP26" s="65"/>
      <c r="BQ26" s="65"/>
      <c r="BR26" s="65"/>
      <c r="BS26" s="65"/>
      <c r="BT26" s="65"/>
      <c r="BU26" s="65"/>
      <c r="BV26" s="65"/>
      <c r="BW26" s="65"/>
      <c r="BX26" s="65"/>
      <c r="BY26" s="65"/>
      <c r="BZ26" s="6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4"/>
      <c r="BM27" s="65"/>
      <c r="BN27" s="65"/>
      <c r="BO27" s="65"/>
      <c r="BP27" s="65"/>
      <c r="BQ27" s="65"/>
      <c r="BR27" s="65"/>
      <c r="BS27" s="65"/>
      <c r="BT27" s="65"/>
      <c r="BU27" s="65"/>
      <c r="BV27" s="65"/>
      <c r="BW27" s="65"/>
      <c r="BX27" s="65"/>
      <c r="BY27" s="65"/>
      <c r="BZ27" s="6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4"/>
      <c r="BM28" s="65"/>
      <c r="BN28" s="65"/>
      <c r="BO28" s="65"/>
      <c r="BP28" s="65"/>
      <c r="BQ28" s="65"/>
      <c r="BR28" s="65"/>
      <c r="BS28" s="65"/>
      <c r="BT28" s="65"/>
      <c r="BU28" s="65"/>
      <c r="BV28" s="65"/>
      <c r="BW28" s="65"/>
      <c r="BX28" s="65"/>
      <c r="BY28" s="65"/>
      <c r="BZ28" s="6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4"/>
      <c r="BM29" s="65"/>
      <c r="BN29" s="65"/>
      <c r="BO29" s="65"/>
      <c r="BP29" s="65"/>
      <c r="BQ29" s="65"/>
      <c r="BR29" s="65"/>
      <c r="BS29" s="65"/>
      <c r="BT29" s="65"/>
      <c r="BU29" s="65"/>
      <c r="BV29" s="65"/>
      <c r="BW29" s="65"/>
      <c r="BX29" s="65"/>
      <c r="BY29" s="65"/>
      <c r="BZ29" s="6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4"/>
      <c r="BM30" s="65"/>
      <c r="BN30" s="65"/>
      <c r="BO30" s="65"/>
      <c r="BP30" s="65"/>
      <c r="BQ30" s="65"/>
      <c r="BR30" s="65"/>
      <c r="BS30" s="65"/>
      <c r="BT30" s="65"/>
      <c r="BU30" s="65"/>
      <c r="BV30" s="65"/>
      <c r="BW30" s="65"/>
      <c r="BX30" s="65"/>
      <c r="BY30" s="65"/>
      <c r="BZ30" s="6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4"/>
      <c r="BM31" s="65"/>
      <c r="BN31" s="65"/>
      <c r="BO31" s="65"/>
      <c r="BP31" s="65"/>
      <c r="BQ31" s="65"/>
      <c r="BR31" s="65"/>
      <c r="BS31" s="65"/>
      <c r="BT31" s="65"/>
      <c r="BU31" s="65"/>
      <c r="BV31" s="65"/>
      <c r="BW31" s="65"/>
      <c r="BX31" s="65"/>
      <c r="BY31" s="65"/>
      <c r="BZ31" s="6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4"/>
      <c r="BM32" s="65"/>
      <c r="BN32" s="65"/>
      <c r="BO32" s="65"/>
      <c r="BP32" s="65"/>
      <c r="BQ32" s="65"/>
      <c r="BR32" s="65"/>
      <c r="BS32" s="65"/>
      <c r="BT32" s="65"/>
      <c r="BU32" s="65"/>
      <c r="BV32" s="65"/>
      <c r="BW32" s="65"/>
      <c r="BX32" s="65"/>
      <c r="BY32" s="65"/>
      <c r="BZ32" s="6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4"/>
      <c r="BM33" s="65"/>
      <c r="BN33" s="65"/>
      <c r="BO33" s="65"/>
      <c r="BP33" s="65"/>
      <c r="BQ33" s="65"/>
      <c r="BR33" s="65"/>
      <c r="BS33" s="65"/>
      <c r="BT33" s="65"/>
      <c r="BU33" s="65"/>
      <c r="BV33" s="65"/>
      <c r="BW33" s="65"/>
      <c r="BX33" s="65"/>
      <c r="BY33" s="65"/>
      <c r="BZ33" s="6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4"/>
      <c r="BM34" s="65"/>
      <c r="BN34" s="65"/>
      <c r="BO34" s="65"/>
      <c r="BP34" s="65"/>
      <c r="BQ34" s="65"/>
      <c r="BR34" s="65"/>
      <c r="BS34" s="65"/>
      <c r="BT34" s="65"/>
      <c r="BU34" s="65"/>
      <c r="BV34" s="65"/>
      <c r="BW34" s="65"/>
      <c r="BX34" s="65"/>
      <c r="BY34" s="65"/>
      <c r="BZ34" s="6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4"/>
      <c r="BM35" s="65"/>
      <c r="BN35" s="65"/>
      <c r="BO35" s="65"/>
      <c r="BP35" s="65"/>
      <c r="BQ35" s="65"/>
      <c r="BR35" s="65"/>
      <c r="BS35" s="65"/>
      <c r="BT35" s="65"/>
      <c r="BU35" s="65"/>
      <c r="BV35" s="65"/>
      <c r="BW35" s="65"/>
      <c r="BX35" s="65"/>
      <c r="BY35" s="65"/>
      <c r="BZ35" s="6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4"/>
      <c r="BM36" s="65"/>
      <c r="BN36" s="65"/>
      <c r="BO36" s="65"/>
      <c r="BP36" s="65"/>
      <c r="BQ36" s="65"/>
      <c r="BR36" s="65"/>
      <c r="BS36" s="65"/>
      <c r="BT36" s="65"/>
      <c r="BU36" s="65"/>
      <c r="BV36" s="65"/>
      <c r="BW36" s="65"/>
      <c r="BX36" s="65"/>
      <c r="BY36" s="65"/>
      <c r="BZ36" s="6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4"/>
      <c r="BM37" s="65"/>
      <c r="BN37" s="65"/>
      <c r="BO37" s="65"/>
      <c r="BP37" s="65"/>
      <c r="BQ37" s="65"/>
      <c r="BR37" s="65"/>
      <c r="BS37" s="65"/>
      <c r="BT37" s="65"/>
      <c r="BU37" s="65"/>
      <c r="BV37" s="65"/>
      <c r="BW37" s="65"/>
      <c r="BX37" s="65"/>
      <c r="BY37" s="65"/>
      <c r="BZ37" s="6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4"/>
      <c r="BM38" s="65"/>
      <c r="BN38" s="65"/>
      <c r="BO38" s="65"/>
      <c r="BP38" s="65"/>
      <c r="BQ38" s="65"/>
      <c r="BR38" s="65"/>
      <c r="BS38" s="65"/>
      <c r="BT38" s="65"/>
      <c r="BU38" s="65"/>
      <c r="BV38" s="65"/>
      <c r="BW38" s="65"/>
      <c r="BX38" s="65"/>
      <c r="BY38" s="65"/>
      <c r="BZ38" s="6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4"/>
      <c r="BM39" s="65"/>
      <c r="BN39" s="65"/>
      <c r="BO39" s="65"/>
      <c r="BP39" s="65"/>
      <c r="BQ39" s="65"/>
      <c r="BR39" s="65"/>
      <c r="BS39" s="65"/>
      <c r="BT39" s="65"/>
      <c r="BU39" s="65"/>
      <c r="BV39" s="65"/>
      <c r="BW39" s="65"/>
      <c r="BX39" s="65"/>
      <c r="BY39" s="65"/>
      <c r="BZ39" s="6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4"/>
      <c r="BM40" s="65"/>
      <c r="BN40" s="65"/>
      <c r="BO40" s="65"/>
      <c r="BP40" s="65"/>
      <c r="BQ40" s="65"/>
      <c r="BR40" s="65"/>
      <c r="BS40" s="65"/>
      <c r="BT40" s="65"/>
      <c r="BU40" s="65"/>
      <c r="BV40" s="65"/>
      <c r="BW40" s="65"/>
      <c r="BX40" s="65"/>
      <c r="BY40" s="65"/>
      <c r="BZ40" s="6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4"/>
      <c r="BM41" s="65"/>
      <c r="BN41" s="65"/>
      <c r="BO41" s="65"/>
      <c r="BP41" s="65"/>
      <c r="BQ41" s="65"/>
      <c r="BR41" s="65"/>
      <c r="BS41" s="65"/>
      <c r="BT41" s="65"/>
      <c r="BU41" s="65"/>
      <c r="BV41" s="65"/>
      <c r="BW41" s="65"/>
      <c r="BX41" s="65"/>
      <c r="BY41" s="65"/>
      <c r="BZ41" s="6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4"/>
      <c r="BM42" s="65"/>
      <c r="BN42" s="65"/>
      <c r="BO42" s="65"/>
      <c r="BP42" s="65"/>
      <c r="BQ42" s="65"/>
      <c r="BR42" s="65"/>
      <c r="BS42" s="65"/>
      <c r="BT42" s="65"/>
      <c r="BU42" s="65"/>
      <c r="BV42" s="65"/>
      <c r="BW42" s="65"/>
      <c r="BX42" s="65"/>
      <c r="BY42" s="65"/>
      <c r="BZ42" s="6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4"/>
      <c r="BM43" s="65"/>
      <c r="BN43" s="65"/>
      <c r="BO43" s="65"/>
      <c r="BP43" s="65"/>
      <c r="BQ43" s="65"/>
      <c r="BR43" s="65"/>
      <c r="BS43" s="65"/>
      <c r="BT43" s="65"/>
      <c r="BU43" s="65"/>
      <c r="BV43" s="65"/>
      <c r="BW43" s="65"/>
      <c r="BX43" s="65"/>
      <c r="BY43" s="65"/>
      <c r="BZ43" s="6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7"/>
      <c r="BM44" s="68"/>
      <c r="BN44" s="68"/>
      <c r="BO44" s="68"/>
      <c r="BP44" s="68"/>
      <c r="BQ44" s="68"/>
      <c r="BR44" s="68"/>
      <c r="BS44" s="68"/>
      <c r="BT44" s="68"/>
      <c r="BU44" s="68"/>
      <c r="BV44" s="68"/>
      <c r="BW44" s="68"/>
      <c r="BX44" s="68"/>
      <c r="BY44" s="68"/>
      <c r="BZ44" s="6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112</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43</v>
      </c>
      <c r="N86" s="26" t="s">
        <v>44</v>
      </c>
      <c r="O86" s="26" t="str">
        <f>データ!EO6</f>
        <v>【0.23】</v>
      </c>
    </row>
  </sheetData>
  <sheetProtection algorithmName="SHA-512" hashValue="dUZPZ8WmqR0TpoIDT+d0PXLhaSRS8bIx85b4EtsOzDQPgpKluO7FtCRfM4j3f3K/IYeMRhAu3oeTZD3/nc2vyw==" saltValue="/zyseGKIu+SH25CVzdn6b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2" t="s">
        <v>54</v>
      </c>
      <c r="I3" s="83"/>
      <c r="J3" s="83"/>
      <c r="K3" s="83"/>
      <c r="L3" s="83"/>
      <c r="M3" s="83"/>
      <c r="N3" s="83"/>
      <c r="O3" s="83"/>
      <c r="P3" s="83"/>
      <c r="Q3" s="83"/>
      <c r="R3" s="83"/>
      <c r="S3" s="83"/>
      <c r="T3" s="83"/>
      <c r="U3" s="83"/>
      <c r="V3" s="83"/>
      <c r="W3" s="83"/>
      <c r="X3" s="84"/>
      <c r="Y3" s="88" t="s">
        <v>55</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56</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8" t="s">
        <v>57</v>
      </c>
      <c r="B4" s="30"/>
      <c r="C4" s="30"/>
      <c r="D4" s="30"/>
      <c r="E4" s="30"/>
      <c r="F4" s="30"/>
      <c r="G4" s="30"/>
      <c r="H4" s="85"/>
      <c r="I4" s="86"/>
      <c r="J4" s="86"/>
      <c r="K4" s="86"/>
      <c r="L4" s="86"/>
      <c r="M4" s="86"/>
      <c r="N4" s="86"/>
      <c r="O4" s="86"/>
      <c r="P4" s="86"/>
      <c r="Q4" s="86"/>
      <c r="R4" s="86"/>
      <c r="S4" s="86"/>
      <c r="T4" s="86"/>
      <c r="U4" s="86"/>
      <c r="V4" s="86"/>
      <c r="W4" s="86"/>
      <c r="X4" s="87"/>
      <c r="Y4" s="81" t="s">
        <v>58</v>
      </c>
      <c r="Z4" s="81"/>
      <c r="AA4" s="81"/>
      <c r="AB4" s="81"/>
      <c r="AC4" s="81"/>
      <c r="AD4" s="81"/>
      <c r="AE4" s="81"/>
      <c r="AF4" s="81"/>
      <c r="AG4" s="81"/>
      <c r="AH4" s="81"/>
      <c r="AI4" s="81"/>
      <c r="AJ4" s="81" t="s">
        <v>59</v>
      </c>
      <c r="AK4" s="81"/>
      <c r="AL4" s="81"/>
      <c r="AM4" s="81"/>
      <c r="AN4" s="81"/>
      <c r="AO4" s="81"/>
      <c r="AP4" s="81"/>
      <c r="AQ4" s="81"/>
      <c r="AR4" s="81"/>
      <c r="AS4" s="81"/>
      <c r="AT4" s="81"/>
      <c r="AU4" s="81" t="s">
        <v>60</v>
      </c>
      <c r="AV4" s="81"/>
      <c r="AW4" s="81"/>
      <c r="AX4" s="81"/>
      <c r="AY4" s="81"/>
      <c r="AZ4" s="81"/>
      <c r="BA4" s="81"/>
      <c r="BB4" s="81"/>
      <c r="BC4" s="81"/>
      <c r="BD4" s="81"/>
      <c r="BE4" s="81"/>
      <c r="BF4" s="81" t="s">
        <v>61</v>
      </c>
      <c r="BG4" s="81"/>
      <c r="BH4" s="81"/>
      <c r="BI4" s="81"/>
      <c r="BJ4" s="81"/>
      <c r="BK4" s="81"/>
      <c r="BL4" s="81"/>
      <c r="BM4" s="81"/>
      <c r="BN4" s="81"/>
      <c r="BO4" s="81"/>
      <c r="BP4" s="81"/>
      <c r="BQ4" s="81" t="s">
        <v>62</v>
      </c>
      <c r="BR4" s="81"/>
      <c r="BS4" s="81"/>
      <c r="BT4" s="81"/>
      <c r="BU4" s="81"/>
      <c r="BV4" s="81"/>
      <c r="BW4" s="81"/>
      <c r="BX4" s="81"/>
      <c r="BY4" s="81"/>
      <c r="BZ4" s="81"/>
      <c r="CA4" s="81"/>
      <c r="CB4" s="81" t="s">
        <v>63</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63215</v>
      </c>
      <c r="D6" s="33">
        <f t="shared" si="3"/>
        <v>47</v>
      </c>
      <c r="E6" s="33">
        <f t="shared" si="3"/>
        <v>17</v>
      </c>
      <c r="F6" s="33">
        <f t="shared" si="3"/>
        <v>1</v>
      </c>
      <c r="G6" s="33">
        <f t="shared" si="3"/>
        <v>0</v>
      </c>
      <c r="H6" s="33" t="str">
        <f t="shared" si="3"/>
        <v>山形県　河北町</v>
      </c>
      <c r="I6" s="33" t="str">
        <f t="shared" si="3"/>
        <v>法非適用</v>
      </c>
      <c r="J6" s="33" t="str">
        <f t="shared" si="3"/>
        <v>下水道事業</v>
      </c>
      <c r="K6" s="33" t="str">
        <f t="shared" si="3"/>
        <v>公共下水道</v>
      </c>
      <c r="L6" s="33" t="str">
        <f t="shared" si="3"/>
        <v>Cc1</v>
      </c>
      <c r="M6" s="33" t="str">
        <f t="shared" si="3"/>
        <v>非設置</v>
      </c>
      <c r="N6" s="34" t="str">
        <f t="shared" si="3"/>
        <v>-</v>
      </c>
      <c r="O6" s="34" t="str">
        <f t="shared" si="3"/>
        <v>該当数値なし</v>
      </c>
      <c r="P6" s="34">
        <f t="shared" si="3"/>
        <v>85.28</v>
      </c>
      <c r="Q6" s="34">
        <f t="shared" si="3"/>
        <v>81.92</v>
      </c>
      <c r="R6" s="34">
        <f t="shared" si="3"/>
        <v>3866</v>
      </c>
      <c r="S6" s="34">
        <f t="shared" si="3"/>
        <v>18651</v>
      </c>
      <c r="T6" s="34">
        <f t="shared" si="3"/>
        <v>52.45</v>
      </c>
      <c r="U6" s="34">
        <f t="shared" si="3"/>
        <v>355.6</v>
      </c>
      <c r="V6" s="34">
        <f t="shared" si="3"/>
        <v>15798</v>
      </c>
      <c r="W6" s="34">
        <f t="shared" si="3"/>
        <v>5.8</v>
      </c>
      <c r="X6" s="34">
        <f t="shared" si="3"/>
        <v>2723.79</v>
      </c>
      <c r="Y6" s="35">
        <f>IF(Y7="",NA(),Y7)</f>
        <v>80.989999999999995</v>
      </c>
      <c r="Z6" s="35">
        <f t="shared" ref="Z6:AH6" si="4">IF(Z7="",NA(),Z7)</f>
        <v>81.069999999999993</v>
      </c>
      <c r="AA6" s="35">
        <f t="shared" si="4"/>
        <v>80.52</v>
      </c>
      <c r="AB6" s="35">
        <f t="shared" si="4"/>
        <v>80.290000000000006</v>
      </c>
      <c r="AC6" s="35">
        <f t="shared" si="4"/>
        <v>81.3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693.13</v>
      </c>
      <c r="BG6" s="35">
        <f t="shared" ref="BG6:BO6" si="7">IF(BG7="",NA(),BG7)</f>
        <v>567.38</v>
      </c>
      <c r="BH6" s="35">
        <f t="shared" si="7"/>
        <v>587.39</v>
      </c>
      <c r="BI6" s="35">
        <f t="shared" si="7"/>
        <v>593.30999999999995</v>
      </c>
      <c r="BJ6" s="35">
        <f t="shared" si="7"/>
        <v>573.38</v>
      </c>
      <c r="BK6" s="35">
        <f t="shared" si="7"/>
        <v>1136.5</v>
      </c>
      <c r="BL6" s="35">
        <f t="shared" si="7"/>
        <v>1118.56</v>
      </c>
      <c r="BM6" s="35">
        <f t="shared" si="7"/>
        <v>1111.31</v>
      </c>
      <c r="BN6" s="35">
        <f t="shared" si="7"/>
        <v>966.33</v>
      </c>
      <c r="BO6" s="35">
        <f t="shared" si="7"/>
        <v>768.62</v>
      </c>
      <c r="BP6" s="34" t="str">
        <f>IF(BP7="","",IF(BP7="-","【-】","【"&amp;SUBSTITUTE(TEXT(BP7,"#,##0.00"),"-","△")&amp;"】"))</f>
        <v>【682.78】</v>
      </c>
      <c r="BQ6" s="35">
        <f>IF(BQ7="",NA(),BQ7)</f>
        <v>89.99</v>
      </c>
      <c r="BR6" s="35">
        <f t="shared" ref="BR6:BZ6" si="8">IF(BR7="",NA(),BR7)</f>
        <v>93.76</v>
      </c>
      <c r="BS6" s="35">
        <f t="shared" si="8"/>
        <v>95.31</v>
      </c>
      <c r="BT6" s="35">
        <f t="shared" si="8"/>
        <v>95.64</v>
      </c>
      <c r="BU6" s="35">
        <f t="shared" si="8"/>
        <v>84</v>
      </c>
      <c r="BV6" s="35">
        <f t="shared" si="8"/>
        <v>71.650000000000006</v>
      </c>
      <c r="BW6" s="35">
        <f t="shared" si="8"/>
        <v>72.33</v>
      </c>
      <c r="BX6" s="35">
        <f t="shared" si="8"/>
        <v>75.540000000000006</v>
      </c>
      <c r="BY6" s="35">
        <f t="shared" si="8"/>
        <v>81.739999999999995</v>
      </c>
      <c r="BZ6" s="35">
        <f t="shared" si="8"/>
        <v>88.06</v>
      </c>
      <c r="CA6" s="34" t="str">
        <f>IF(CA7="","",IF(CA7="-","【-】","【"&amp;SUBSTITUTE(TEXT(CA7,"#,##0.00"),"-","△")&amp;"】"))</f>
        <v>【100.91】</v>
      </c>
      <c r="CB6" s="35">
        <f>IF(CB7="",NA(),CB7)</f>
        <v>215.31</v>
      </c>
      <c r="CC6" s="35">
        <f t="shared" ref="CC6:CK6" si="9">IF(CC7="",NA(),CC7)</f>
        <v>208.81</v>
      </c>
      <c r="CD6" s="35">
        <f t="shared" si="9"/>
        <v>205.96</v>
      </c>
      <c r="CE6" s="35">
        <f t="shared" si="9"/>
        <v>204.4</v>
      </c>
      <c r="CF6" s="35">
        <f t="shared" si="9"/>
        <v>231.61</v>
      </c>
      <c r="CG6" s="35">
        <f t="shared" si="9"/>
        <v>217.82</v>
      </c>
      <c r="CH6" s="35">
        <f t="shared" si="9"/>
        <v>215.28</v>
      </c>
      <c r="CI6" s="35">
        <f t="shared" si="9"/>
        <v>207.96</v>
      </c>
      <c r="CJ6" s="35">
        <f t="shared" si="9"/>
        <v>194.31</v>
      </c>
      <c r="CK6" s="35">
        <f t="shared" si="9"/>
        <v>179.32</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54.44</v>
      </c>
      <c r="CS6" s="35">
        <f t="shared" si="10"/>
        <v>54.67</v>
      </c>
      <c r="CT6" s="35">
        <f t="shared" si="10"/>
        <v>53.51</v>
      </c>
      <c r="CU6" s="35">
        <f t="shared" si="10"/>
        <v>53.5</v>
      </c>
      <c r="CV6" s="35">
        <f t="shared" si="10"/>
        <v>58</v>
      </c>
      <c r="CW6" s="34" t="str">
        <f>IF(CW7="","",IF(CW7="-","【-】","【"&amp;SUBSTITUTE(TEXT(CW7,"#,##0.00"),"-","△")&amp;"】"))</f>
        <v>【58.98】</v>
      </c>
      <c r="CX6" s="35">
        <f>IF(CX7="",NA(),CX7)</f>
        <v>81.39</v>
      </c>
      <c r="CY6" s="35">
        <f t="shared" ref="CY6:DG6" si="11">IF(CY7="",NA(),CY7)</f>
        <v>80.569999999999993</v>
      </c>
      <c r="CZ6" s="35">
        <f t="shared" si="11"/>
        <v>80.16</v>
      </c>
      <c r="DA6" s="35">
        <f t="shared" si="11"/>
        <v>82.2</v>
      </c>
      <c r="DB6" s="35">
        <f t="shared" si="11"/>
        <v>81.95</v>
      </c>
      <c r="DC6" s="35">
        <f t="shared" si="11"/>
        <v>84.2</v>
      </c>
      <c r="DD6" s="35">
        <f t="shared" si="11"/>
        <v>83.8</v>
      </c>
      <c r="DE6" s="35">
        <f t="shared" si="11"/>
        <v>83.91</v>
      </c>
      <c r="DF6" s="35">
        <f t="shared" si="11"/>
        <v>83.51</v>
      </c>
      <c r="DG6" s="35">
        <f t="shared" si="11"/>
        <v>89.79</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0.04</v>
      </c>
      <c r="EF6" s="34">
        <f t="shared" ref="EF6:EN6" si="14">IF(EF7="",NA(),EF7)</f>
        <v>0</v>
      </c>
      <c r="EG6" s="34">
        <f t="shared" si="14"/>
        <v>0</v>
      </c>
      <c r="EH6" s="34">
        <f t="shared" si="14"/>
        <v>0</v>
      </c>
      <c r="EI6" s="34">
        <f t="shared" si="14"/>
        <v>0</v>
      </c>
      <c r="EJ6" s="35">
        <f t="shared" si="14"/>
        <v>0.04</v>
      </c>
      <c r="EK6" s="35">
        <f t="shared" si="14"/>
        <v>0.11</v>
      </c>
      <c r="EL6" s="35">
        <f t="shared" si="14"/>
        <v>0.15</v>
      </c>
      <c r="EM6" s="35">
        <f t="shared" si="14"/>
        <v>0.16</v>
      </c>
      <c r="EN6" s="35">
        <f t="shared" si="14"/>
        <v>0.21</v>
      </c>
      <c r="EO6" s="34" t="str">
        <f>IF(EO7="","",IF(EO7="-","【-】","【"&amp;SUBSTITUTE(TEXT(EO7,"#,##0.00"),"-","△")&amp;"】"))</f>
        <v>【0.23】</v>
      </c>
    </row>
    <row r="7" spans="1:145" s="36" customFormat="1" x14ac:dyDescent="0.15">
      <c r="A7" s="28"/>
      <c r="B7" s="37">
        <v>2018</v>
      </c>
      <c r="C7" s="37">
        <v>63215</v>
      </c>
      <c r="D7" s="37">
        <v>47</v>
      </c>
      <c r="E7" s="37">
        <v>17</v>
      </c>
      <c r="F7" s="37">
        <v>1</v>
      </c>
      <c r="G7" s="37">
        <v>0</v>
      </c>
      <c r="H7" s="37" t="s">
        <v>98</v>
      </c>
      <c r="I7" s="37" t="s">
        <v>99</v>
      </c>
      <c r="J7" s="37" t="s">
        <v>100</v>
      </c>
      <c r="K7" s="37" t="s">
        <v>101</v>
      </c>
      <c r="L7" s="37" t="s">
        <v>102</v>
      </c>
      <c r="M7" s="37" t="s">
        <v>103</v>
      </c>
      <c r="N7" s="38" t="s">
        <v>104</v>
      </c>
      <c r="O7" s="38" t="s">
        <v>105</v>
      </c>
      <c r="P7" s="38">
        <v>85.28</v>
      </c>
      <c r="Q7" s="38">
        <v>81.92</v>
      </c>
      <c r="R7" s="38">
        <v>3866</v>
      </c>
      <c r="S7" s="38">
        <v>18651</v>
      </c>
      <c r="T7" s="38">
        <v>52.45</v>
      </c>
      <c r="U7" s="38">
        <v>355.6</v>
      </c>
      <c r="V7" s="38">
        <v>15798</v>
      </c>
      <c r="W7" s="38">
        <v>5.8</v>
      </c>
      <c r="X7" s="38">
        <v>2723.79</v>
      </c>
      <c r="Y7" s="38">
        <v>80.989999999999995</v>
      </c>
      <c r="Z7" s="38">
        <v>81.069999999999993</v>
      </c>
      <c r="AA7" s="38">
        <v>80.52</v>
      </c>
      <c r="AB7" s="38">
        <v>80.290000000000006</v>
      </c>
      <c r="AC7" s="38">
        <v>81.3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693.13</v>
      </c>
      <c r="BG7" s="38">
        <v>567.38</v>
      </c>
      <c r="BH7" s="38">
        <v>587.39</v>
      </c>
      <c r="BI7" s="38">
        <v>593.30999999999995</v>
      </c>
      <c r="BJ7" s="38">
        <v>573.38</v>
      </c>
      <c r="BK7" s="38">
        <v>1136.5</v>
      </c>
      <c r="BL7" s="38">
        <v>1118.56</v>
      </c>
      <c r="BM7" s="38">
        <v>1111.31</v>
      </c>
      <c r="BN7" s="38">
        <v>966.33</v>
      </c>
      <c r="BO7" s="38">
        <v>768.62</v>
      </c>
      <c r="BP7" s="38">
        <v>682.78</v>
      </c>
      <c r="BQ7" s="38">
        <v>89.99</v>
      </c>
      <c r="BR7" s="38">
        <v>93.76</v>
      </c>
      <c r="BS7" s="38">
        <v>95.31</v>
      </c>
      <c r="BT7" s="38">
        <v>95.64</v>
      </c>
      <c r="BU7" s="38">
        <v>84</v>
      </c>
      <c r="BV7" s="38">
        <v>71.650000000000006</v>
      </c>
      <c r="BW7" s="38">
        <v>72.33</v>
      </c>
      <c r="BX7" s="38">
        <v>75.540000000000006</v>
      </c>
      <c r="BY7" s="38">
        <v>81.739999999999995</v>
      </c>
      <c r="BZ7" s="38">
        <v>88.06</v>
      </c>
      <c r="CA7" s="38">
        <v>100.91</v>
      </c>
      <c r="CB7" s="38">
        <v>215.31</v>
      </c>
      <c r="CC7" s="38">
        <v>208.81</v>
      </c>
      <c r="CD7" s="38">
        <v>205.96</v>
      </c>
      <c r="CE7" s="38">
        <v>204.4</v>
      </c>
      <c r="CF7" s="38">
        <v>231.61</v>
      </c>
      <c r="CG7" s="38">
        <v>217.82</v>
      </c>
      <c r="CH7" s="38">
        <v>215.28</v>
      </c>
      <c r="CI7" s="38">
        <v>207.96</v>
      </c>
      <c r="CJ7" s="38">
        <v>194.31</v>
      </c>
      <c r="CK7" s="38">
        <v>179.32</v>
      </c>
      <c r="CL7" s="38">
        <v>136.86000000000001</v>
      </c>
      <c r="CM7" s="38" t="s">
        <v>104</v>
      </c>
      <c r="CN7" s="38" t="s">
        <v>104</v>
      </c>
      <c r="CO7" s="38" t="s">
        <v>104</v>
      </c>
      <c r="CP7" s="38" t="s">
        <v>104</v>
      </c>
      <c r="CQ7" s="38" t="s">
        <v>104</v>
      </c>
      <c r="CR7" s="38">
        <v>54.44</v>
      </c>
      <c r="CS7" s="38">
        <v>54.67</v>
      </c>
      <c r="CT7" s="38">
        <v>53.51</v>
      </c>
      <c r="CU7" s="38">
        <v>53.5</v>
      </c>
      <c r="CV7" s="38">
        <v>58</v>
      </c>
      <c r="CW7" s="38">
        <v>58.98</v>
      </c>
      <c r="CX7" s="38">
        <v>81.39</v>
      </c>
      <c r="CY7" s="38">
        <v>80.569999999999993</v>
      </c>
      <c r="CZ7" s="38">
        <v>80.16</v>
      </c>
      <c r="DA7" s="38">
        <v>82.2</v>
      </c>
      <c r="DB7" s="38">
        <v>81.95</v>
      </c>
      <c r="DC7" s="38">
        <v>84.2</v>
      </c>
      <c r="DD7" s="38">
        <v>83.8</v>
      </c>
      <c r="DE7" s="38">
        <v>83.91</v>
      </c>
      <c r="DF7" s="38">
        <v>83.51</v>
      </c>
      <c r="DG7" s="38">
        <v>89.79</v>
      </c>
      <c r="DH7" s="38">
        <v>95.2</v>
      </c>
      <c r="DI7" s="38"/>
      <c r="DJ7" s="38"/>
      <c r="DK7" s="38"/>
      <c r="DL7" s="38"/>
      <c r="DM7" s="38"/>
      <c r="DN7" s="38"/>
      <c r="DO7" s="38"/>
      <c r="DP7" s="38"/>
      <c r="DQ7" s="38"/>
      <c r="DR7" s="38"/>
      <c r="DS7" s="38"/>
      <c r="DT7" s="38"/>
      <c r="DU7" s="38"/>
      <c r="DV7" s="38"/>
      <c r="DW7" s="38"/>
      <c r="DX7" s="38"/>
      <c r="DY7" s="38"/>
      <c r="DZ7" s="38"/>
      <c r="EA7" s="38"/>
      <c r="EB7" s="38"/>
      <c r="EC7" s="38"/>
      <c r="ED7" s="38"/>
      <c r="EE7" s="38">
        <v>0.04</v>
      </c>
      <c r="EF7" s="38">
        <v>0</v>
      </c>
      <c r="EG7" s="38">
        <v>0</v>
      </c>
      <c r="EH7" s="38">
        <v>0</v>
      </c>
      <c r="EI7" s="38">
        <v>0</v>
      </c>
      <c r="EJ7" s="38">
        <v>0.04</v>
      </c>
      <c r="EK7" s="38">
        <v>0.11</v>
      </c>
      <c r="EL7" s="38">
        <v>0.15</v>
      </c>
      <c r="EM7" s="38">
        <v>0.16</v>
      </c>
      <c r="EN7" s="38">
        <v>0.21</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2020-02-07T02:34:22Z</cp:lastPrinted>
  <dcterms:modified xsi:type="dcterms:W3CDTF">2020-02-07T02:34:24Z</dcterms:modified>
</cp:coreProperties>
</file>