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lKP20kWvraEW4a3x32C9NXyL+VbutsBgc151EyHJlFeL7/cO3Txs3OObnpeInabtvNM0AhkA+RFAyMFpEY5aw==" workbookSaltValue="bU9DtnKCrDIc/S2aMLnPi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<sst xmlns="http://schemas.openxmlformats.org/spreadsheetml/2006/main" count="233" uniqueCount="113">
  <si>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</si>
  <si>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</si>
  <si>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</si>
  <si>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</si>
  <si>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</si>
  <si>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</si>
  <si>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</si>
  <si>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</si>
  <si>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</si>
  <si>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</si>
  <si>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</si>
  <si>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</si>
  <si>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</si>
  <si>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</si>
  <si>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</si>
  <si>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</si>
  <si>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</si>
  <si>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</si>
  <si>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</si>
  <si>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</si>
  <si>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</si>
  <si>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</si>
  <si>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</si>
  <si>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</si>
  <si>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</si>
  <si>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</si>
  <si>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</si>
  <si>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</si>
  <si>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</si>
  <si>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</si>
  <si>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</si>
  <si>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</si>
  <si>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</si>
  <si>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</si>
  <si>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</si>
  <si>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</si>
  <si>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</si>
  <si>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</si>
  <si>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</si>
  <si>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</si>
  <si>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</si>
  <si>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</si>
  <si>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</si>
  <si>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</si>
  <si>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</si>
  <si>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</si>
  <si>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</si>
  <si>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</si>
  <si>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</si>
  <si>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</si>
  <si>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</si>
  <si>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</si>
  <si>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</si>
  <si>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</si>
  <si>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</si>
  <si>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</si>
  <si>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</si>
  <si>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</si>
  <si>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</si>
  <si>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</si>
  <si>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</si>
  <si>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</si>
  <si>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</si>
  <si>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</si>
  <si>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</si>
  <si>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</si>
  <si>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</si>
  <si>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</si>
  <si>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</si>
  <si>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</si>
  <si>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</si>
  <si>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</si>
  <si>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</si>
  <si>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</si>
  <si>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</si>
  <si>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</si>
  <si>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</si>
  <si>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</si>
  <si>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</si>
  <si>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</si>
  <si>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</si>
  <si>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</si>
  <si>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</si>
  <si>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</si>
  <si>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</si>
  <si>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</si>
  <si>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</si>
  <si>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</si>
  <si>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</si>
  <si>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</si>
  <si>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</si>
  <si>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</si>
  <si>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</si>
  <si>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</si>
  <si>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</si>
  <si>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</si>
  <si>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</si>
  <si>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</si>
  <si>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</si>
  <si>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</si>
  <si>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</si>
  <si>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</si>
  <si>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</si>
  <si>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</si>
  <si>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</si>
  <si>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</si>
  <si>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</si>
  <si>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</si>
  <si>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</si>
  <si>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</si>
  <si>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水洗化率は平成28年度まで上昇傾向にあったが、平成29年度は下水道区域の見直しにより、特定環境保全公共下水道区域であった未接続者が公共下水道区域に異動したため減少した。今後、接続を促していくとともに、下水道の再開発と行い、普及率の拡大を図っていく。
　収益的収支比率については、起債残高の減少、汚水処理費の抑制により改善傾向にあるが、老朽化施設修繕等による汚水処理費の増加等も見込まれることから、慎重に収益的収支比率の改善に取り組む。
　下水道使用料の未納金については、税務会計課と連携を密にし、滞納額の減少に努めている。
　平成２１年６月分より平均１２．９％の料金改定を行い、料金水準は平均値を上回っているが、料金収入だけでは費用を賄うことができず、一般会計に頼らざるを得ない状況である。</t>
    <rPh sb="1" eb="4">
      <t>スイセンカ</t>
    </rPh>
    <rPh sb="4" eb="5">
      <t>リツ</t>
    </rPh>
    <rPh sb="6" eb="8">
      <t>ヘイセイ</t>
    </rPh>
    <rPh sb="10" eb="12">
      <t>ネンド</t>
    </rPh>
    <rPh sb="14" eb="16">
      <t>ジョウショウ</t>
    </rPh>
    <rPh sb="16" eb="18">
      <t>ケイコウ</t>
    </rPh>
    <rPh sb="24" eb="26">
      <t>ヘイセイ</t>
    </rPh>
    <rPh sb="28" eb="30">
      <t>ネンド</t>
    </rPh>
    <rPh sb="31" eb="34">
      <t>ゲスイドウ</t>
    </rPh>
    <rPh sb="34" eb="36">
      <t>クイキ</t>
    </rPh>
    <rPh sb="37" eb="39">
      <t>ミナオ</t>
    </rPh>
    <rPh sb="44" eb="55">
      <t>トクテイカンキョウホゼンコウキョウゲスイドウ</t>
    </rPh>
    <rPh sb="55" eb="57">
      <t>クイキ</t>
    </rPh>
    <rPh sb="61" eb="64">
      <t>ミセツゾク</t>
    </rPh>
    <rPh sb="64" eb="65">
      <t>シャ</t>
    </rPh>
    <rPh sb="66" eb="68">
      <t>コウキョウ</t>
    </rPh>
    <rPh sb="68" eb="71">
      <t>ゲスイドウ</t>
    </rPh>
    <rPh sb="71" eb="73">
      <t>クイキ</t>
    </rPh>
    <rPh sb="74" eb="76">
      <t>イドウ</t>
    </rPh>
    <rPh sb="80" eb="82">
      <t>ゲンショウ</t>
    </rPh>
    <rPh sb="85" eb="87">
      <t>コンゴ</t>
    </rPh>
    <rPh sb="88" eb="90">
      <t>セツゾク</t>
    </rPh>
    <rPh sb="91" eb="92">
      <t>ウナガ</t>
    </rPh>
    <rPh sb="101" eb="104">
      <t>ゲスイドウ</t>
    </rPh>
    <rPh sb="105" eb="108">
      <t>サイカイハツ</t>
    </rPh>
    <rPh sb="109" eb="110">
      <t>オコナ</t>
    </rPh>
    <rPh sb="112" eb="114">
      <t>フキュウ</t>
    </rPh>
    <rPh sb="114" eb="115">
      <t>リツ</t>
    </rPh>
    <rPh sb="116" eb="118">
      <t>カクダイ</t>
    </rPh>
    <rPh sb="119" eb="120">
      <t>ハカ</t>
    </rPh>
    <rPh sb="127" eb="129">
      <t>シュウエキ</t>
    </rPh>
    <rPh sb="129" eb="130">
      <t>テキ</t>
    </rPh>
    <rPh sb="130" eb="132">
      <t>シュウシ</t>
    </rPh>
    <rPh sb="132" eb="134">
      <t>ヒリツ</t>
    </rPh>
    <rPh sb="220" eb="223">
      <t>ゲスイドウ</t>
    </rPh>
    <rPh sb="223" eb="226">
      <t>シヨウリョウ</t>
    </rPh>
    <rPh sb="227" eb="229">
      <t>ミノウ</t>
    </rPh>
    <rPh sb="229" eb="230">
      <t>キン</t>
    </rPh>
    <phoneticPr fontId="4"/>
  </si>
  <si>
    <t xml:space="preserve">　管渠については、建設から３０年を経過したものもあるため、更新を検討する時期に来ている。
　今後、老朽管延長がますます増加するため、更新を効果的・計画的に進めていく。
</t>
    <phoneticPr fontId="4"/>
  </si>
  <si>
    <t>　厳しい経営状況であるため、下水道使用料の改定も視野に入れ、維持管理費の削減、接続世帯の更なる増加及び収納体制の強化による滞納額の減少に努め、下水道経営の安定化を図る。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</si>
</sst>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515-44D7-B04C-A6776ED95493}"/>
            </c:ext>
          </c:extLst>
        </c:ser>
        <c:dLbls>
          <c:showLegendKey val="0"/>
          <c:showVal val="0"/>
          <c:showCatName val="0"/>
          <c:showSerName val="0"/>
          <c:showPercent val="0"/>
          <c:showBubbleSize val="0"/>
        </c:dLbls>
        <c:gapWidth val="150"/>
        <c:axId val="150822912"/>
        <c:axId val="15082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xmlns:c16r2="http://schemas.microsoft.com/office/drawing/2015/06/chart">
            <c:ext xmlns:c16="http://schemas.microsoft.com/office/drawing/2014/chart" uri="{C3380CC4-5D6E-409C-BE32-E72D297353CC}">
              <c16:uniqueId val="{00000001-6515-44D7-B04C-A6776ED95493}"/>
            </c:ext>
          </c:extLst>
        </c:ser>
        <c:dLbls>
          <c:showLegendKey val="0"/>
          <c:showVal val="0"/>
          <c:showCatName val="0"/>
          <c:showSerName val="0"/>
          <c:showPercent val="0"/>
          <c:showBubbleSize val="0"/>
        </c:dLbls>
        <c:marker val="1"/>
        <c:smooth val="0"/>
        <c:axId val="150822912"/>
        <c:axId val="150824832"/>
      </c:lineChart>
      <c:dateAx>
        <c:axId val="150822912"/>
        <c:scaling>
          <c:orientation val="minMax"/>
        </c:scaling>
        <c:delete val="1"/>
        <c:axPos val="b"/>
        <c:numFmt formatCode="ge" sourceLinked="1"/>
        <c:majorTickMark val="none"/>
        <c:minorTickMark val="none"/>
        <c:tickLblPos val="none"/>
        <c:crossAx val="150824832"/>
        <c:crosses val="autoZero"/>
        <c:auto val="1"/>
        <c:lblOffset val="100"/>
        <c:baseTimeUnit val="years"/>
      </c:dateAx>
      <c:valAx>
        <c:axId val="15082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82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722-4CB2-BA19-1B15AFBA6F0F}"/>
            </c:ext>
          </c:extLst>
        </c:ser>
        <c:dLbls>
          <c:showLegendKey val="0"/>
          <c:showVal val="0"/>
          <c:showCatName val="0"/>
          <c:showSerName val="0"/>
          <c:showPercent val="0"/>
          <c:showBubbleSize val="0"/>
        </c:dLbls>
        <c:gapWidth val="150"/>
        <c:axId val="167038976"/>
        <c:axId val="167040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xmlns:c16r2="http://schemas.microsoft.com/office/drawing/2015/06/chart">
            <c:ext xmlns:c16="http://schemas.microsoft.com/office/drawing/2014/chart" uri="{C3380CC4-5D6E-409C-BE32-E72D297353CC}">
              <c16:uniqueId val="{00000001-3722-4CB2-BA19-1B15AFBA6F0F}"/>
            </c:ext>
          </c:extLst>
        </c:ser>
        <c:dLbls>
          <c:showLegendKey val="0"/>
          <c:showVal val="0"/>
          <c:showCatName val="0"/>
          <c:showSerName val="0"/>
          <c:showPercent val="0"/>
          <c:showBubbleSize val="0"/>
        </c:dLbls>
        <c:marker val="1"/>
        <c:smooth val="0"/>
        <c:axId val="167038976"/>
        <c:axId val="167040896"/>
      </c:lineChart>
      <c:dateAx>
        <c:axId val="167038976"/>
        <c:scaling>
          <c:orientation val="minMax"/>
        </c:scaling>
        <c:delete val="1"/>
        <c:axPos val="b"/>
        <c:numFmt formatCode="ge" sourceLinked="1"/>
        <c:majorTickMark val="none"/>
        <c:minorTickMark val="none"/>
        <c:tickLblPos val="none"/>
        <c:crossAx val="167040896"/>
        <c:crosses val="autoZero"/>
        <c:auto val="1"/>
        <c:lblOffset val="100"/>
        <c:baseTimeUnit val="years"/>
      </c:dateAx>
      <c:valAx>
        <c:axId val="16704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03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82.33</c:v>
                </c:pt>
                <c:pt idx="1">
                  <c:v>83.17</c:v>
                </c:pt>
                <c:pt idx="2">
                  <c:v>84.43</c:v>
                </c:pt>
                <c:pt idx="3">
                  <c:v>80.59</c:v>
                </c:pt>
                <c:pt idx="4">
                  <c:v>82.7</c:v>
                </c:pt>
              </c:numCache>
            </c:numRef>
          </c:val>
          <c:extLst xmlns:c16r2="http://schemas.microsoft.com/office/drawing/2015/06/chart">
            <c:ext xmlns:c16="http://schemas.microsoft.com/office/drawing/2014/chart" uri="{C3380CC4-5D6E-409C-BE32-E72D297353CC}">
              <c16:uniqueId val="{00000000-24CC-4E3C-8D3A-09D71F4737CC}"/>
            </c:ext>
          </c:extLst>
        </c:ser>
        <c:dLbls>
          <c:showLegendKey val="0"/>
          <c:showVal val="0"/>
          <c:showCatName val="0"/>
          <c:showSerName val="0"/>
          <c:showPercent val="0"/>
          <c:showBubbleSize val="0"/>
        </c:dLbls>
        <c:gapWidth val="150"/>
        <c:axId val="167088512"/>
        <c:axId val="16709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xmlns:c16r2="http://schemas.microsoft.com/office/drawing/2015/06/chart">
            <c:ext xmlns:c16="http://schemas.microsoft.com/office/drawing/2014/chart" uri="{C3380CC4-5D6E-409C-BE32-E72D297353CC}">
              <c16:uniqueId val="{00000001-24CC-4E3C-8D3A-09D71F4737CC}"/>
            </c:ext>
          </c:extLst>
        </c:ser>
        <c:dLbls>
          <c:showLegendKey val="0"/>
          <c:showVal val="0"/>
          <c:showCatName val="0"/>
          <c:showSerName val="0"/>
          <c:showPercent val="0"/>
          <c:showBubbleSize val="0"/>
        </c:dLbls>
        <c:marker val="1"/>
        <c:smooth val="0"/>
        <c:axId val="167088512"/>
        <c:axId val="167090432"/>
      </c:lineChart>
      <c:dateAx>
        <c:axId val="167088512"/>
        <c:scaling>
          <c:orientation val="minMax"/>
        </c:scaling>
        <c:delete val="1"/>
        <c:axPos val="b"/>
        <c:numFmt formatCode="ge" sourceLinked="1"/>
        <c:majorTickMark val="none"/>
        <c:minorTickMark val="none"/>
        <c:tickLblPos val="none"/>
        <c:crossAx val="167090432"/>
        <c:crosses val="autoZero"/>
        <c:auto val="1"/>
        <c:lblOffset val="100"/>
        <c:baseTimeUnit val="years"/>
      </c:dateAx>
      <c:valAx>
        <c:axId val="16709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08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54.93</c:v>
                </c:pt>
                <c:pt idx="1">
                  <c:v>61.51</c:v>
                </c:pt>
                <c:pt idx="2">
                  <c:v>69.349999999999994</c:v>
                </c:pt>
                <c:pt idx="3">
                  <c:v>72.099999999999994</c:v>
                </c:pt>
                <c:pt idx="4">
                  <c:v>78.73</c:v>
                </c:pt>
              </c:numCache>
            </c:numRef>
          </c:val>
          <c:extLst xmlns:c16r2="http://schemas.microsoft.com/office/drawing/2015/06/chart">
            <c:ext xmlns:c16="http://schemas.microsoft.com/office/drawing/2014/chart" uri="{C3380CC4-5D6E-409C-BE32-E72D297353CC}">
              <c16:uniqueId val="{00000000-89F5-4224-8A1A-A4E67424196D}"/>
            </c:ext>
          </c:extLst>
        </c:ser>
        <c:dLbls>
          <c:showLegendKey val="0"/>
          <c:showVal val="0"/>
          <c:showCatName val="0"/>
          <c:showSerName val="0"/>
          <c:showPercent val="0"/>
          <c:showBubbleSize val="0"/>
        </c:dLbls>
        <c:gapWidth val="150"/>
        <c:axId val="150856064"/>
        <c:axId val="15085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9F5-4224-8A1A-A4E67424196D}"/>
            </c:ext>
          </c:extLst>
        </c:ser>
        <c:dLbls>
          <c:showLegendKey val="0"/>
          <c:showVal val="0"/>
          <c:showCatName val="0"/>
          <c:showSerName val="0"/>
          <c:showPercent val="0"/>
          <c:showBubbleSize val="0"/>
        </c:dLbls>
        <c:marker val="1"/>
        <c:smooth val="0"/>
        <c:axId val="150856064"/>
        <c:axId val="150857984"/>
      </c:lineChart>
      <c:dateAx>
        <c:axId val="150856064"/>
        <c:scaling>
          <c:orientation val="minMax"/>
        </c:scaling>
        <c:delete val="1"/>
        <c:axPos val="b"/>
        <c:numFmt formatCode="ge" sourceLinked="1"/>
        <c:majorTickMark val="none"/>
        <c:minorTickMark val="none"/>
        <c:tickLblPos val="none"/>
        <c:crossAx val="150857984"/>
        <c:crosses val="autoZero"/>
        <c:auto val="1"/>
        <c:lblOffset val="100"/>
        <c:baseTimeUnit val="years"/>
      </c:dateAx>
      <c:valAx>
        <c:axId val="15085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85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96A-41B4-AF8A-397B5BCFFBBA}"/>
            </c:ext>
          </c:extLst>
        </c:ser>
        <c:dLbls>
          <c:showLegendKey val="0"/>
          <c:showVal val="0"/>
          <c:showCatName val="0"/>
          <c:showSerName val="0"/>
          <c:showPercent val="0"/>
          <c:showBubbleSize val="0"/>
        </c:dLbls>
        <c:gapWidth val="150"/>
        <c:axId val="151102208"/>
        <c:axId val="15110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96A-41B4-AF8A-397B5BCFFBBA}"/>
            </c:ext>
          </c:extLst>
        </c:ser>
        <c:dLbls>
          <c:showLegendKey val="0"/>
          <c:showVal val="0"/>
          <c:showCatName val="0"/>
          <c:showSerName val="0"/>
          <c:showPercent val="0"/>
          <c:showBubbleSize val="0"/>
        </c:dLbls>
        <c:marker val="1"/>
        <c:smooth val="0"/>
        <c:axId val="151102208"/>
        <c:axId val="151104128"/>
      </c:lineChart>
      <c:dateAx>
        <c:axId val="151102208"/>
        <c:scaling>
          <c:orientation val="minMax"/>
        </c:scaling>
        <c:delete val="1"/>
        <c:axPos val="b"/>
        <c:numFmt formatCode="ge" sourceLinked="1"/>
        <c:majorTickMark val="none"/>
        <c:minorTickMark val="none"/>
        <c:tickLblPos val="none"/>
        <c:crossAx val="151104128"/>
        <c:crosses val="autoZero"/>
        <c:auto val="1"/>
        <c:lblOffset val="100"/>
        <c:baseTimeUnit val="years"/>
      </c:dateAx>
      <c:valAx>
        <c:axId val="15110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10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D38-4A04-87FF-5173068C0FDA}"/>
            </c:ext>
          </c:extLst>
        </c:ser>
        <c:dLbls>
          <c:showLegendKey val="0"/>
          <c:showVal val="0"/>
          <c:showCatName val="0"/>
          <c:showSerName val="0"/>
          <c:showPercent val="0"/>
          <c:showBubbleSize val="0"/>
        </c:dLbls>
        <c:gapWidth val="150"/>
        <c:axId val="160515200"/>
        <c:axId val="16051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D38-4A04-87FF-5173068C0FDA}"/>
            </c:ext>
          </c:extLst>
        </c:ser>
        <c:dLbls>
          <c:showLegendKey val="0"/>
          <c:showVal val="0"/>
          <c:showCatName val="0"/>
          <c:showSerName val="0"/>
          <c:showPercent val="0"/>
          <c:showBubbleSize val="0"/>
        </c:dLbls>
        <c:marker val="1"/>
        <c:smooth val="0"/>
        <c:axId val="160515200"/>
        <c:axId val="160517120"/>
      </c:lineChart>
      <c:dateAx>
        <c:axId val="160515200"/>
        <c:scaling>
          <c:orientation val="minMax"/>
        </c:scaling>
        <c:delete val="1"/>
        <c:axPos val="b"/>
        <c:numFmt formatCode="ge" sourceLinked="1"/>
        <c:majorTickMark val="none"/>
        <c:minorTickMark val="none"/>
        <c:tickLblPos val="none"/>
        <c:crossAx val="160517120"/>
        <c:crosses val="autoZero"/>
        <c:auto val="1"/>
        <c:lblOffset val="100"/>
        <c:baseTimeUnit val="years"/>
      </c:dateAx>
      <c:valAx>
        <c:axId val="16051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51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25C-40DE-A430-280AB6207B0D}"/>
            </c:ext>
          </c:extLst>
        </c:ser>
        <c:dLbls>
          <c:showLegendKey val="0"/>
          <c:showVal val="0"/>
          <c:showCatName val="0"/>
          <c:showSerName val="0"/>
          <c:showPercent val="0"/>
          <c:showBubbleSize val="0"/>
        </c:dLbls>
        <c:gapWidth val="150"/>
        <c:axId val="160556928"/>
        <c:axId val="16056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25C-40DE-A430-280AB6207B0D}"/>
            </c:ext>
          </c:extLst>
        </c:ser>
        <c:dLbls>
          <c:showLegendKey val="0"/>
          <c:showVal val="0"/>
          <c:showCatName val="0"/>
          <c:showSerName val="0"/>
          <c:showPercent val="0"/>
          <c:showBubbleSize val="0"/>
        </c:dLbls>
        <c:marker val="1"/>
        <c:smooth val="0"/>
        <c:axId val="160556928"/>
        <c:axId val="160567296"/>
      </c:lineChart>
      <c:dateAx>
        <c:axId val="160556928"/>
        <c:scaling>
          <c:orientation val="minMax"/>
        </c:scaling>
        <c:delete val="1"/>
        <c:axPos val="b"/>
        <c:numFmt formatCode="ge" sourceLinked="1"/>
        <c:majorTickMark val="none"/>
        <c:minorTickMark val="none"/>
        <c:tickLblPos val="none"/>
        <c:crossAx val="160567296"/>
        <c:crosses val="autoZero"/>
        <c:auto val="1"/>
        <c:lblOffset val="100"/>
        <c:baseTimeUnit val="years"/>
      </c:dateAx>
      <c:valAx>
        <c:axId val="16056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55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4ED-4C9B-ABD8-C862A1488E9B}"/>
            </c:ext>
          </c:extLst>
        </c:ser>
        <c:dLbls>
          <c:showLegendKey val="0"/>
          <c:showVal val="0"/>
          <c:showCatName val="0"/>
          <c:showSerName val="0"/>
          <c:showPercent val="0"/>
          <c:showBubbleSize val="0"/>
        </c:dLbls>
        <c:gapWidth val="150"/>
        <c:axId val="160596352"/>
        <c:axId val="16059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4ED-4C9B-ABD8-C862A1488E9B}"/>
            </c:ext>
          </c:extLst>
        </c:ser>
        <c:dLbls>
          <c:showLegendKey val="0"/>
          <c:showVal val="0"/>
          <c:showCatName val="0"/>
          <c:showSerName val="0"/>
          <c:showPercent val="0"/>
          <c:showBubbleSize val="0"/>
        </c:dLbls>
        <c:marker val="1"/>
        <c:smooth val="0"/>
        <c:axId val="160596352"/>
        <c:axId val="160598272"/>
      </c:lineChart>
      <c:dateAx>
        <c:axId val="160596352"/>
        <c:scaling>
          <c:orientation val="minMax"/>
        </c:scaling>
        <c:delete val="1"/>
        <c:axPos val="b"/>
        <c:numFmt formatCode="ge" sourceLinked="1"/>
        <c:majorTickMark val="none"/>
        <c:minorTickMark val="none"/>
        <c:tickLblPos val="none"/>
        <c:crossAx val="160598272"/>
        <c:crosses val="autoZero"/>
        <c:auto val="1"/>
        <c:lblOffset val="100"/>
        <c:baseTimeUnit val="years"/>
      </c:dateAx>
      <c:valAx>
        <c:axId val="16059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059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1706.78</c:v>
                </c:pt>
                <c:pt idx="1">
                  <c:v>777.68</c:v>
                </c:pt>
                <c:pt idx="2">
                  <c:v>81.37</c:v>
                </c:pt>
                <c:pt idx="3">
                  <c:v>607.54999999999995</c:v>
                </c:pt>
                <c:pt idx="4">
                  <c:v>1973.11</c:v>
                </c:pt>
              </c:numCache>
            </c:numRef>
          </c:val>
          <c:extLst xmlns:c16r2="http://schemas.microsoft.com/office/drawing/2015/06/chart">
            <c:ext xmlns:c16="http://schemas.microsoft.com/office/drawing/2014/chart" uri="{C3380CC4-5D6E-409C-BE32-E72D297353CC}">
              <c16:uniqueId val="{00000000-7DE9-4198-B45F-B7F84B557ADC}"/>
            </c:ext>
          </c:extLst>
        </c:ser>
        <c:dLbls>
          <c:showLegendKey val="0"/>
          <c:showVal val="0"/>
          <c:showCatName val="0"/>
          <c:showSerName val="0"/>
          <c:showPercent val="0"/>
          <c:showBubbleSize val="0"/>
        </c:dLbls>
        <c:gapWidth val="150"/>
        <c:axId val="167203584"/>
        <c:axId val="167205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xmlns:c16r2="http://schemas.microsoft.com/office/drawing/2015/06/chart">
            <c:ext xmlns:c16="http://schemas.microsoft.com/office/drawing/2014/chart" uri="{C3380CC4-5D6E-409C-BE32-E72D297353CC}">
              <c16:uniqueId val="{00000001-7DE9-4198-B45F-B7F84B557ADC}"/>
            </c:ext>
          </c:extLst>
        </c:ser>
        <c:dLbls>
          <c:showLegendKey val="0"/>
          <c:showVal val="0"/>
          <c:showCatName val="0"/>
          <c:showSerName val="0"/>
          <c:showPercent val="0"/>
          <c:showBubbleSize val="0"/>
        </c:dLbls>
        <c:marker val="1"/>
        <c:smooth val="0"/>
        <c:axId val="167203584"/>
        <c:axId val="167205504"/>
      </c:lineChart>
      <c:dateAx>
        <c:axId val="167203584"/>
        <c:scaling>
          <c:orientation val="minMax"/>
        </c:scaling>
        <c:delete val="1"/>
        <c:axPos val="b"/>
        <c:numFmt formatCode="ge" sourceLinked="1"/>
        <c:majorTickMark val="none"/>
        <c:minorTickMark val="none"/>
        <c:tickLblPos val="none"/>
        <c:crossAx val="167205504"/>
        <c:crosses val="autoZero"/>
        <c:auto val="1"/>
        <c:lblOffset val="100"/>
        <c:baseTimeUnit val="years"/>
      </c:dateAx>
      <c:valAx>
        <c:axId val="16720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20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61.57</c:v>
                </c:pt>
                <c:pt idx="1">
                  <c:v>79.91</c:v>
                </c:pt>
                <c:pt idx="2">
                  <c:v>105.79</c:v>
                </c:pt>
                <c:pt idx="3">
                  <c:v>100</c:v>
                </c:pt>
                <c:pt idx="4">
                  <c:v>99.97</c:v>
                </c:pt>
              </c:numCache>
            </c:numRef>
          </c:val>
          <c:extLst xmlns:c16r2="http://schemas.microsoft.com/office/drawing/2015/06/chart">
            <c:ext xmlns:c16="http://schemas.microsoft.com/office/drawing/2014/chart" uri="{C3380CC4-5D6E-409C-BE32-E72D297353CC}">
              <c16:uniqueId val="{00000000-662A-4368-A7D9-6F622B8DB57B}"/>
            </c:ext>
          </c:extLst>
        </c:ser>
        <c:dLbls>
          <c:showLegendKey val="0"/>
          <c:showVal val="0"/>
          <c:showCatName val="0"/>
          <c:showSerName val="0"/>
          <c:showPercent val="0"/>
          <c:showBubbleSize val="0"/>
        </c:dLbls>
        <c:gapWidth val="150"/>
        <c:axId val="167236736"/>
        <c:axId val="167238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xmlns:c16r2="http://schemas.microsoft.com/office/drawing/2015/06/chart">
            <c:ext xmlns:c16="http://schemas.microsoft.com/office/drawing/2014/chart" uri="{C3380CC4-5D6E-409C-BE32-E72D297353CC}">
              <c16:uniqueId val="{00000001-662A-4368-A7D9-6F622B8DB57B}"/>
            </c:ext>
          </c:extLst>
        </c:ser>
        <c:dLbls>
          <c:showLegendKey val="0"/>
          <c:showVal val="0"/>
          <c:showCatName val="0"/>
          <c:showSerName val="0"/>
          <c:showPercent val="0"/>
          <c:showBubbleSize val="0"/>
        </c:dLbls>
        <c:marker val="1"/>
        <c:smooth val="0"/>
        <c:axId val="167236736"/>
        <c:axId val="167238656"/>
      </c:lineChart>
      <c:dateAx>
        <c:axId val="167236736"/>
        <c:scaling>
          <c:orientation val="minMax"/>
        </c:scaling>
        <c:delete val="1"/>
        <c:axPos val="b"/>
        <c:numFmt formatCode="ge" sourceLinked="1"/>
        <c:majorTickMark val="none"/>
        <c:minorTickMark val="none"/>
        <c:tickLblPos val="none"/>
        <c:crossAx val="167238656"/>
        <c:crosses val="autoZero"/>
        <c:auto val="1"/>
        <c:lblOffset val="100"/>
        <c:baseTimeUnit val="years"/>
      </c:dateAx>
      <c:valAx>
        <c:axId val="16723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23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307.89999999999998</c:v>
                </c:pt>
                <c:pt idx="1">
                  <c:v>240.38</c:v>
                </c:pt>
                <c:pt idx="2">
                  <c:v>180.04</c:v>
                </c:pt>
                <c:pt idx="3">
                  <c:v>196.39</c:v>
                </c:pt>
                <c:pt idx="4">
                  <c:v>190.95</c:v>
                </c:pt>
              </c:numCache>
            </c:numRef>
          </c:val>
          <c:extLst xmlns:c16r2="http://schemas.microsoft.com/office/drawing/2015/06/chart">
            <c:ext xmlns:c16="http://schemas.microsoft.com/office/drawing/2014/chart" uri="{C3380CC4-5D6E-409C-BE32-E72D297353CC}">
              <c16:uniqueId val="{00000000-88A9-4250-81D1-3B55B31D1B26}"/>
            </c:ext>
          </c:extLst>
        </c:ser>
        <c:dLbls>
          <c:showLegendKey val="0"/>
          <c:showVal val="0"/>
          <c:showCatName val="0"/>
          <c:showSerName val="0"/>
          <c:showPercent val="0"/>
          <c:showBubbleSize val="0"/>
        </c:dLbls>
        <c:gapWidth val="150"/>
        <c:axId val="167010304"/>
        <c:axId val="167012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xmlns:c16r2="http://schemas.microsoft.com/office/drawing/2015/06/chart">
            <c:ext xmlns:c16="http://schemas.microsoft.com/office/drawing/2014/chart" uri="{C3380CC4-5D6E-409C-BE32-E72D297353CC}">
              <c16:uniqueId val="{00000001-88A9-4250-81D1-3B55B31D1B26}"/>
            </c:ext>
          </c:extLst>
        </c:ser>
        <c:dLbls>
          <c:showLegendKey val="0"/>
          <c:showVal val="0"/>
          <c:showCatName val="0"/>
          <c:showSerName val="0"/>
          <c:showPercent val="0"/>
          <c:showBubbleSize val="0"/>
        </c:dLbls>
        <c:marker val="1"/>
        <c:smooth val="0"/>
        <c:axId val="167010304"/>
        <c:axId val="167012224"/>
      </c:lineChart>
      <c:dateAx>
        <c:axId val="167010304"/>
        <c:scaling>
          <c:orientation val="minMax"/>
        </c:scaling>
        <c:delete val="1"/>
        <c:axPos val="b"/>
        <c:numFmt formatCode="ge" sourceLinked="1"/>
        <c:majorTickMark val="none"/>
        <c:minorTickMark val="none"/>
        <c:tickLblPos val="none"/>
        <c:crossAx val="167012224"/>
        <c:crosses val="autoZero"/>
        <c:auto val="1"/>
        <c:lblOffset val="100"/>
        <c:baseTimeUnit val="years"/>
      </c:dateAx>
      <c:valAx>
        <c:axId val="167012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01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D9" zoomScale="55" zoomScaleNormal="5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川西町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Cd2</v>
      </c>
      <c r="X8" s="71"/>
      <c r="Y8" s="71"/>
      <c r="Z8" s="71"/>
      <c r="AA8" s="71"/>
      <c r="AB8" s="71"/>
      <c r="AC8" s="71"/>
      <c r="AD8" s="72" t="str">
        <f>データ!$M$6</f>
        <v>非設置</v>
      </c>
      <c r="AE8" s="72"/>
      <c r="AF8" s="72"/>
      <c r="AG8" s="72"/>
      <c r="AH8" s="72"/>
      <c r="AI8" s="72"/>
      <c r="AJ8" s="72"/>
      <c r="AK8" s="3"/>
      <c r="AL8" s="68">
        <f>データ!S6</f>
        <v>15184</v>
      </c>
      <c r="AM8" s="68"/>
      <c r="AN8" s="68"/>
      <c r="AO8" s="68"/>
      <c r="AP8" s="68"/>
      <c r="AQ8" s="68"/>
      <c r="AR8" s="68"/>
      <c r="AS8" s="68"/>
      <c r="AT8" s="67">
        <f>データ!T6</f>
        <v>166.6</v>
      </c>
      <c r="AU8" s="67"/>
      <c r="AV8" s="67"/>
      <c r="AW8" s="67"/>
      <c r="AX8" s="67"/>
      <c r="AY8" s="67"/>
      <c r="AZ8" s="67"/>
      <c r="BA8" s="67"/>
      <c r="BB8" s="67">
        <f>データ!U6</f>
        <v>91.14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34.06</v>
      </c>
      <c r="Q10" s="67"/>
      <c r="R10" s="67"/>
      <c r="S10" s="67"/>
      <c r="T10" s="67"/>
      <c r="U10" s="67"/>
      <c r="V10" s="67"/>
      <c r="W10" s="67">
        <f>データ!Q6</f>
        <v>84.08</v>
      </c>
      <c r="X10" s="67"/>
      <c r="Y10" s="67"/>
      <c r="Z10" s="67"/>
      <c r="AA10" s="67"/>
      <c r="AB10" s="67"/>
      <c r="AC10" s="67"/>
      <c r="AD10" s="68">
        <f>データ!R6</f>
        <v>3780</v>
      </c>
      <c r="AE10" s="68"/>
      <c r="AF10" s="68"/>
      <c r="AG10" s="68"/>
      <c r="AH10" s="68"/>
      <c r="AI10" s="68"/>
      <c r="AJ10" s="68"/>
      <c r="AK10" s="2"/>
      <c r="AL10" s="68">
        <f>データ!V6</f>
        <v>5149</v>
      </c>
      <c r="AM10" s="68"/>
      <c r="AN10" s="68"/>
      <c r="AO10" s="68"/>
      <c r="AP10" s="68"/>
      <c r="AQ10" s="68"/>
      <c r="AR10" s="68"/>
      <c r="AS10" s="68"/>
      <c r="AT10" s="67">
        <f>データ!W6</f>
        <v>2.41</v>
      </c>
      <c r="AU10" s="67"/>
      <c r="AV10" s="67"/>
      <c r="AW10" s="67"/>
      <c r="AX10" s="67"/>
      <c r="AY10" s="67"/>
      <c r="AZ10" s="67"/>
      <c r="BA10" s="67"/>
      <c r="BB10" s="67">
        <f>データ!X6</f>
        <v>2136.5100000000002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110</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2bYDkuU5rd16uvzVzm/KjRhhV5BT8Gceven8sNV+RyWXAG2NmdlmpTY7n0OFZhR6DGJkZGfkvOOctfsouKdylg==" saltValue="AB9xon6VvfhvWhv7GHQit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63827</v>
      </c>
      <c r="D6" s="33">
        <f t="shared" si="3"/>
        <v>47</v>
      </c>
      <c r="E6" s="33">
        <f t="shared" si="3"/>
        <v>17</v>
      </c>
      <c r="F6" s="33">
        <f t="shared" si="3"/>
        <v>1</v>
      </c>
      <c r="G6" s="33">
        <f t="shared" si="3"/>
        <v>0</v>
      </c>
      <c r="H6" s="33" t="str">
        <f t="shared" si="3"/>
        <v>山形県　川西町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34.06</v>
      </c>
      <c r="Q6" s="34">
        <f t="shared" si="3"/>
        <v>84.08</v>
      </c>
      <c r="R6" s="34">
        <f t="shared" si="3"/>
        <v>3780</v>
      </c>
      <c r="S6" s="34">
        <f t="shared" si="3"/>
        <v>15184</v>
      </c>
      <c r="T6" s="34">
        <f t="shared" si="3"/>
        <v>166.6</v>
      </c>
      <c r="U6" s="34">
        <f t="shared" si="3"/>
        <v>91.14</v>
      </c>
      <c r="V6" s="34">
        <f t="shared" si="3"/>
        <v>5149</v>
      </c>
      <c r="W6" s="34">
        <f t="shared" si="3"/>
        <v>2.41</v>
      </c>
      <c r="X6" s="34">
        <f t="shared" si="3"/>
        <v>2136.5100000000002</v>
      </c>
      <c r="Y6" s="35">
        <f>IF(Y7="",NA(),Y7)</f>
        <v>54.93</v>
      </c>
      <c r="Z6" s="35">
        <f t="shared" ref="Z6:AH6" si="4">IF(Z7="",NA(),Z7)</f>
        <v>61.51</v>
      </c>
      <c r="AA6" s="35">
        <f t="shared" si="4"/>
        <v>69.349999999999994</v>
      </c>
      <c r="AB6" s="35">
        <f t="shared" si="4"/>
        <v>72.099999999999994</v>
      </c>
      <c r="AC6" s="35">
        <f t="shared" si="4"/>
        <v>78.73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1706.78</v>
      </c>
      <c r="BG6" s="35">
        <f t="shared" ref="BG6:BO6" si="7">IF(BG7="",NA(),BG7)</f>
        <v>777.68</v>
      </c>
      <c r="BH6" s="35">
        <f t="shared" si="7"/>
        <v>81.37</v>
      </c>
      <c r="BI6" s="35">
        <f t="shared" si="7"/>
        <v>607.54999999999995</v>
      </c>
      <c r="BJ6" s="35">
        <f t="shared" si="7"/>
        <v>1973.11</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61.57</v>
      </c>
      <c r="BR6" s="35">
        <f t="shared" ref="BR6:BZ6" si="8">IF(BR7="",NA(),BR7)</f>
        <v>79.91</v>
      </c>
      <c r="BS6" s="35">
        <f t="shared" si="8"/>
        <v>105.79</v>
      </c>
      <c r="BT6" s="35">
        <f t="shared" si="8"/>
        <v>100</v>
      </c>
      <c r="BU6" s="35">
        <f t="shared" si="8"/>
        <v>99.97</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307.89999999999998</v>
      </c>
      <c r="CC6" s="35">
        <f t="shared" ref="CC6:CK6" si="9">IF(CC7="",NA(),CC7)</f>
        <v>240.38</v>
      </c>
      <c r="CD6" s="35">
        <f t="shared" si="9"/>
        <v>180.04</v>
      </c>
      <c r="CE6" s="35">
        <f t="shared" si="9"/>
        <v>196.39</v>
      </c>
      <c r="CF6" s="35">
        <f t="shared" si="9"/>
        <v>190.95</v>
      </c>
      <c r="CG6" s="35">
        <f t="shared" si="9"/>
        <v>248.89</v>
      </c>
      <c r="CH6" s="35">
        <f t="shared" si="9"/>
        <v>250.84</v>
      </c>
      <c r="CI6" s="35">
        <f t="shared" si="9"/>
        <v>235.61</v>
      </c>
      <c r="CJ6" s="35">
        <f t="shared" si="9"/>
        <v>216.21</v>
      </c>
      <c r="CK6" s="35">
        <f t="shared" si="9"/>
        <v>220.31</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49.89</v>
      </c>
      <c r="CS6" s="35">
        <f t="shared" si="10"/>
        <v>49.39</v>
      </c>
      <c r="CT6" s="35">
        <f t="shared" si="10"/>
        <v>49.25</v>
      </c>
      <c r="CU6" s="35">
        <f t="shared" si="10"/>
        <v>50.24</v>
      </c>
      <c r="CV6" s="35">
        <f t="shared" si="10"/>
        <v>49.68</v>
      </c>
      <c r="CW6" s="34" t="str">
        <f>IF(CW7="","",IF(CW7="-","【-】","【"&amp;SUBSTITUTE(TEXT(CW7,"#,##0.00"),"-","△")&amp;"】"))</f>
        <v>【58.98】</v>
      </c>
      <c r="CX6" s="35">
        <f>IF(CX7="",NA(),CX7)</f>
        <v>82.33</v>
      </c>
      <c r="CY6" s="35">
        <f t="shared" ref="CY6:DG6" si="11">IF(CY7="",NA(),CY7)</f>
        <v>83.17</v>
      </c>
      <c r="CZ6" s="35">
        <f t="shared" si="11"/>
        <v>84.43</v>
      </c>
      <c r="DA6" s="35">
        <f t="shared" si="11"/>
        <v>80.59</v>
      </c>
      <c r="DB6" s="35">
        <f t="shared" si="11"/>
        <v>82.7</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15">
      <c r="A7" s="28"/>
      <c r="B7" s="37">
        <v>2018</v>
      </c>
      <c r="C7" s="37">
        <v>63827</v>
      </c>
      <c r="D7" s="37">
        <v>47</v>
      </c>
      <c r="E7" s="37">
        <v>17</v>
      </c>
      <c r="F7" s="37">
        <v>1</v>
      </c>
      <c r="G7" s="37">
        <v>0</v>
      </c>
      <c r="H7" s="37" t="s">
        <v>97</v>
      </c>
      <c r="I7" s="37" t="s">
        <v>98</v>
      </c>
      <c r="J7" s="37" t="s">
        <v>99</v>
      </c>
      <c r="K7" s="37" t="s">
        <v>100</v>
      </c>
      <c r="L7" s="37" t="s">
        <v>101</v>
      </c>
      <c r="M7" s="37" t="s">
        <v>102</v>
      </c>
      <c r="N7" s="38" t="s">
        <v>103</v>
      </c>
      <c r="O7" s="38" t="s">
        <v>104</v>
      </c>
      <c r="P7" s="38">
        <v>34.06</v>
      </c>
      <c r="Q7" s="38">
        <v>84.08</v>
      </c>
      <c r="R7" s="38">
        <v>3780</v>
      </c>
      <c r="S7" s="38">
        <v>15184</v>
      </c>
      <c r="T7" s="38">
        <v>166.6</v>
      </c>
      <c r="U7" s="38">
        <v>91.14</v>
      </c>
      <c r="V7" s="38">
        <v>5149</v>
      </c>
      <c r="W7" s="38">
        <v>2.41</v>
      </c>
      <c r="X7" s="38">
        <v>2136.5100000000002</v>
      </c>
      <c r="Y7" s="38">
        <v>54.93</v>
      </c>
      <c r="Z7" s="38">
        <v>61.51</v>
      </c>
      <c r="AA7" s="38">
        <v>69.349999999999994</v>
      </c>
      <c r="AB7" s="38">
        <v>72.099999999999994</v>
      </c>
      <c r="AC7" s="38">
        <v>78.73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1706.78</v>
      </c>
      <c r="BG7" s="38">
        <v>777.68</v>
      </c>
      <c r="BH7" s="38">
        <v>81.37</v>
      </c>
      <c r="BI7" s="38">
        <v>607.54999999999995</v>
      </c>
      <c r="BJ7" s="38">
        <v>1973.11</v>
      </c>
      <c r="BK7" s="38">
        <v>1203.71</v>
      </c>
      <c r="BL7" s="38">
        <v>1162.3599999999999</v>
      </c>
      <c r="BM7" s="38">
        <v>1047.6500000000001</v>
      </c>
      <c r="BN7" s="38">
        <v>1124.26</v>
      </c>
      <c r="BO7" s="38">
        <v>1048.23</v>
      </c>
      <c r="BP7" s="38">
        <v>682.78</v>
      </c>
      <c r="BQ7" s="38">
        <v>61.57</v>
      </c>
      <c r="BR7" s="38">
        <v>79.91</v>
      </c>
      <c r="BS7" s="38">
        <v>105.79</v>
      </c>
      <c r="BT7" s="38">
        <v>100</v>
      </c>
      <c r="BU7" s="38">
        <v>99.97</v>
      </c>
      <c r="BV7" s="38">
        <v>69.739999999999995</v>
      </c>
      <c r="BW7" s="38">
        <v>68.209999999999994</v>
      </c>
      <c r="BX7" s="38">
        <v>74.040000000000006</v>
      </c>
      <c r="BY7" s="38">
        <v>80.58</v>
      </c>
      <c r="BZ7" s="38">
        <v>78.92</v>
      </c>
      <c r="CA7" s="38">
        <v>100.91</v>
      </c>
      <c r="CB7" s="38">
        <v>307.89999999999998</v>
      </c>
      <c r="CC7" s="38">
        <v>240.38</v>
      </c>
      <c r="CD7" s="38">
        <v>180.04</v>
      </c>
      <c r="CE7" s="38">
        <v>196.39</v>
      </c>
      <c r="CF7" s="38">
        <v>190.95</v>
      </c>
      <c r="CG7" s="38">
        <v>248.89</v>
      </c>
      <c r="CH7" s="38">
        <v>250.84</v>
      </c>
      <c r="CI7" s="38">
        <v>235.61</v>
      </c>
      <c r="CJ7" s="38">
        <v>216.21</v>
      </c>
      <c r="CK7" s="38">
        <v>220.31</v>
      </c>
      <c r="CL7" s="38">
        <v>136.86000000000001</v>
      </c>
      <c r="CM7" s="38" t="s">
        <v>103</v>
      </c>
      <c r="CN7" s="38" t="s">
        <v>103</v>
      </c>
      <c r="CO7" s="38" t="s">
        <v>103</v>
      </c>
      <c r="CP7" s="38" t="s">
        <v>103</v>
      </c>
      <c r="CQ7" s="38" t="s">
        <v>103</v>
      </c>
      <c r="CR7" s="38">
        <v>49.89</v>
      </c>
      <c r="CS7" s="38">
        <v>49.39</v>
      </c>
      <c r="CT7" s="38">
        <v>49.25</v>
      </c>
      <c r="CU7" s="38">
        <v>50.24</v>
      </c>
      <c r="CV7" s="38">
        <v>49.68</v>
      </c>
      <c r="CW7" s="38">
        <v>58.98</v>
      </c>
      <c r="CX7" s="38">
        <v>82.33</v>
      </c>
      <c r="CY7" s="38">
        <v>83.17</v>
      </c>
      <c r="CZ7" s="38">
        <v>84.43</v>
      </c>
      <c r="DA7" s="38">
        <v>80.59</v>
      </c>
      <c r="DB7" s="38">
        <v>82.7</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0.13</v>
      </c>
      <c r="EN7" s="38">
        <v>0.12</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2019-12-05T05:01:28Z</dcterms:created>
  <dcterms:modified xsi:type="dcterms:W3CDTF">2020-01-24T05:46:46Z</dcterms:modified>
  <cp:category/>
</cp:coreProperties>
</file>