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BB10" i="4"/>
  <c r="AT10" i="4"/>
  <c r="AD10" i="4"/>
  <c r="W10" i="4"/>
  <c r="P10" i="4"/>
  <c r="I10" i="4"/>
  <c r="B10" i="4"/>
  <c r="BB8" i="4"/>
  <c r="AT8" i="4"/>
  <c r="AL8" i="4"/>
  <c r="W8" i="4"/>
  <c r="P8" i="4"/>
  <c r="I8" i="4"/>
  <c r="B6" i="4"/>
  <c r="C10" i="5" l="1"/>
  <c r="D10" i="5"/>
  <c r="E10" i="5"/>
  <c r="B10" i="5"/>
</calcChain>
</file>

<file path=xl/sharedStrings.xml><?xml version="1.0" encoding="utf-8"?>
<sst xmlns="http://schemas.openxmlformats.org/spreadsheetml/2006/main" count="301" uniqueCount="123">
  <si>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</si>
  <si>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</si>
  <si>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</si>
  <si>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</si>
  <si>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</si>
  <si>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</si>
  <si>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</si>
  <si>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</si>
  <si>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</si>
  <si>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</si>
  <si>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</si>
  <si>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</si>
  <si>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</si>
  <si>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</si>
  <si>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</si>
  <si>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</si>
  <si>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</si>
  <si>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</si>
  <si>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</si>
  <si>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</si>
  <si>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</si>
  <si>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</si>
  <si>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</si>
  <si>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</si>
  <si>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</si>
  <si>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</si>
  <si>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</si>
  <si>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</si>
  <si>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</si>
  <si>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</si>
  <si>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</si>
  <si>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</si>
  <si>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</si>
  <si>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</si>
  <si>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</si>
  <si>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</si>
  <si>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</si>
  <si>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</si>
  <si>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</si>
  <si>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</si>
  <si>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</si>
  <si>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</si>
  <si>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</si>
  <si>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</si>
  <si>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</si>
  <si>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</si>
  <si>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</si>
  <si>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</si>
  <si>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</si>
  <si>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</si>
  <si>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</si>
  <si>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</si>
  <si>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</si>
  <si>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</si>
  <si>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</si>
  <si>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</si>
  <si>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</si>
  <si>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</si>
  <si>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</si>
  <si>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</si>
  <si>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</si>
  <si>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</si>
  <si>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</si>
  <si>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</si>
  <si>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</si>
  <si>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</si>
  <si>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</si>
  <si>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</si>
  <si>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</si>
  <si>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</si>
  <si>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</si>
  <si>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</si>
  <si>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</si>
  <si>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</si>
  <si>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</si>
  <si>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</si>
  <si>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</si>
  <si>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</si>
  <si>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</si>
  <si>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</si>
  <si>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</si>
  <si>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</si>
  <si>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</si>
  <si>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</si>
  <si>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</si>
  <si>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</si>
  <si>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</si>
  <si>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</si>
  <si>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</si>
  <si>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</si>
  <si>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</si>
  <si>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</si>
  <si>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</si>
  <si>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</si>
  <si>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</si>
  <si>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</si>
  <si>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</si>
  <si>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</si>
  <si>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</si>
  <si>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</si>
  <si>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</si>
  <si>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</si>
  <si>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</si>
  <si>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</si>
  <si>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</si>
  <si>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</si>
  <si>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</si>
  <si>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</si>
  <si>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鶴岡市</t>
  </si>
  <si>
    <t>法適用</t>
  </si>
  <si>
    <t>下水道事業</t>
  </si>
  <si>
    <t>漁業集落排水</t>
  </si>
  <si>
    <t>H3</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</si>
  <si>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</si>
  <si>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</si>
  <si>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</si>
  <si>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</si>
  <si>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</si>
  <si>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</si>
  <si>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平成27年度より地方公営企業法を適用したため、平成27年度以降の数値となっています。
　①経常収支比率は類似団体平均値よりも低く、また、100％を下回っており使用料収入や一般会計からの繰入金等により維持管理費や企業債にかかる支払利息等の経費を賄えていない状況となっています。
　②平成28年度における欠損が大きいため、累積欠損金比率は前年度に比べ高い数値となっています。
　③市町村合併前に建設した資産に充てるために借り入れた企業債の償還額が大きいため、流動比率は100％を下回っています。また、前年度に比べ数値が増加しているのは、流動資産である前払費用の計上が大きいことが理由となっています。
　④企業債残高の規模を表す指標となっています。企業債の償還額が進んだため前年度に比べ減少しています。
　⑤経費回収率は100%を上回っており汚水処理にかかる費用を使用料収入で賄えている状況です。
　⑥汚水処理原価は前年度に比べ低くなっており、維持管理費及び資本費にかかる経費が減少している状況です。
　⑦市町村合併前に構築した施設をそのまま引き継いでいるため、施設が過大で実際の処理量に見合っていない状況となっています。
　⑧事業規模が小さいため水洗化率は高い数値となっています。</t>
    <rPh sb="1" eb="3">
      <t>ヘイセイ</t>
    </rPh>
    <rPh sb="5" eb="7">
      <t>ネンド</t>
    </rPh>
    <rPh sb="9" eb="11">
      <t>チホウ</t>
    </rPh>
    <rPh sb="11" eb="13">
      <t>コウエイ</t>
    </rPh>
    <rPh sb="13" eb="15">
      <t>キギョウ</t>
    </rPh>
    <rPh sb="15" eb="16">
      <t>ホウ</t>
    </rPh>
    <rPh sb="17" eb="19">
      <t>テキヨウ</t>
    </rPh>
    <rPh sb="24" eb="26">
      <t>ヘイセイ</t>
    </rPh>
    <rPh sb="28" eb="30">
      <t>ネンド</t>
    </rPh>
    <rPh sb="30" eb="32">
      <t>イコウ</t>
    </rPh>
    <rPh sb="33" eb="35">
      <t>スウチ</t>
    </rPh>
    <rPh sb="46" eb="48">
      <t>ケイジョウ</t>
    </rPh>
    <rPh sb="48" eb="50">
      <t>シュウシ</t>
    </rPh>
    <rPh sb="50" eb="52">
      <t>ヒリツ</t>
    </rPh>
    <rPh sb="53" eb="55">
      <t>ルイジ</t>
    </rPh>
    <rPh sb="55" eb="57">
      <t>ダンタイ</t>
    </rPh>
    <rPh sb="57" eb="59">
      <t>ヘイキン</t>
    </rPh>
    <rPh sb="59" eb="60">
      <t>チ</t>
    </rPh>
    <rPh sb="63" eb="64">
      <t>ヒク</t>
    </rPh>
    <rPh sb="74" eb="76">
      <t>シタマワ</t>
    </rPh>
    <rPh sb="100" eb="102">
      <t>イジ</t>
    </rPh>
    <rPh sb="102" eb="105">
      <t>カンリヒ</t>
    </rPh>
    <rPh sb="106" eb="108">
      <t>キギョウ</t>
    </rPh>
    <rPh sb="108" eb="109">
      <t>サイ</t>
    </rPh>
    <rPh sb="113" eb="115">
      <t>シハライ</t>
    </rPh>
    <rPh sb="115" eb="117">
      <t>リソク</t>
    </rPh>
    <rPh sb="117" eb="118">
      <t>トウ</t>
    </rPh>
    <rPh sb="119" eb="121">
      <t>ケイヒ</t>
    </rPh>
    <rPh sb="122" eb="123">
      <t>マカナ</t>
    </rPh>
    <rPh sb="128" eb="130">
      <t>ジョウキョウ</t>
    </rPh>
    <rPh sb="189" eb="192">
      <t>シチョウソン</t>
    </rPh>
    <rPh sb="192" eb="194">
      <t>ガッペイ</t>
    </rPh>
    <rPh sb="194" eb="195">
      <t>マエ</t>
    </rPh>
    <rPh sb="196" eb="198">
      <t>ケンセツ</t>
    </rPh>
    <rPh sb="200" eb="202">
      <t>シサン</t>
    </rPh>
    <rPh sb="203" eb="204">
      <t>ア</t>
    </rPh>
    <rPh sb="209" eb="210">
      <t>カ</t>
    </rPh>
    <rPh sb="211" eb="212">
      <t>イ</t>
    </rPh>
    <rPh sb="214" eb="216">
      <t>キギョウ</t>
    </rPh>
    <rPh sb="216" eb="217">
      <t>サイ</t>
    </rPh>
    <rPh sb="218" eb="220">
      <t>ショウカン</t>
    </rPh>
    <rPh sb="220" eb="221">
      <t>ガク</t>
    </rPh>
    <rPh sb="222" eb="223">
      <t>オオ</t>
    </rPh>
    <rPh sb="228" eb="230">
      <t>リュウドウ</t>
    </rPh>
    <rPh sb="230" eb="232">
      <t>ヒリツ</t>
    </rPh>
    <rPh sb="238" eb="240">
      <t>シタマワ</t>
    </rPh>
    <rPh sb="249" eb="252">
      <t>ゼンネンド</t>
    </rPh>
    <rPh sb="253" eb="254">
      <t>クラ</t>
    </rPh>
    <rPh sb="255" eb="257">
      <t>スウチ</t>
    </rPh>
    <rPh sb="258" eb="260">
      <t>ゾウカ</t>
    </rPh>
    <rPh sb="267" eb="269">
      <t>リュウドウ</t>
    </rPh>
    <rPh sb="269" eb="271">
      <t>シサン</t>
    </rPh>
    <rPh sb="274" eb="276">
      <t>マエバライ</t>
    </rPh>
    <rPh sb="276" eb="278">
      <t>ヒヨウ</t>
    </rPh>
    <rPh sb="279" eb="281">
      <t>ケイジョウ</t>
    </rPh>
    <rPh sb="282" eb="283">
      <t>オオ</t>
    </rPh>
    <rPh sb="288" eb="290">
      <t>リユウ</t>
    </rPh>
    <rPh sb="301" eb="303">
      <t>キギョウ</t>
    </rPh>
    <rPh sb="303" eb="304">
      <t>サイ</t>
    </rPh>
    <rPh sb="304" eb="306">
      <t>ザンダカ</t>
    </rPh>
    <rPh sb="307" eb="309">
      <t>キボ</t>
    </rPh>
    <rPh sb="310" eb="311">
      <t>アラワ</t>
    </rPh>
    <rPh sb="312" eb="314">
      <t>シヒョウ</t>
    </rPh>
    <rPh sb="322" eb="324">
      <t>キギョウ</t>
    </rPh>
    <rPh sb="324" eb="325">
      <t>サイ</t>
    </rPh>
    <rPh sb="326" eb="328">
      <t>ショウカン</t>
    </rPh>
    <rPh sb="328" eb="329">
      <t>ガク</t>
    </rPh>
    <rPh sb="330" eb="331">
      <t>スス</t>
    </rPh>
    <rPh sb="335" eb="338">
      <t>ゼンネンド</t>
    </rPh>
    <rPh sb="339" eb="340">
      <t>クラ</t>
    </rPh>
    <rPh sb="341" eb="343">
      <t>ゲンショウ</t>
    </rPh>
    <rPh sb="399" eb="401">
      <t>オスイ</t>
    </rPh>
    <rPh sb="401" eb="403">
      <t>ショリ</t>
    </rPh>
    <rPh sb="403" eb="405">
      <t>ゲンカ</t>
    </rPh>
    <rPh sb="406" eb="409">
      <t>ゼンネンド</t>
    </rPh>
    <rPh sb="410" eb="411">
      <t>クラ</t>
    </rPh>
    <rPh sb="412" eb="413">
      <t>ヒク</t>
    </rPh>
    <rPh sb="420" eb="422">
      <t>イジ</t>
    </rPh>
    <rPh sb="422" eb="424">
      <t>カンリ</t>
    </rPh>
    <rPh sb="424" eb="425">
      <t>ヒ</t>
    </rPh>
    <rPh sb="425" eb="426">
      <t>オヨ</t>
    </rPh>
    <rPh sb="427" eb="429">
      <t>シホン</t>
    </rPh>
    <rPh sb="429" eb="430">
      <t>ヒ</t>
    </rPh>
    <rPh sb="434" eb="436">
      <t>ケイヒ</t>
    </rPh>
    <rPh sb="437" eb="439">
      <t>ゲンショウ</t>
    </rPh>
    <rPh sb="443" eb="445">
      <t>ジョウキョウ</t>
    </rPh>
    <rPh sb="451" eb="454">
      <t>シチョウソン</t>
    </rPh>
    <rPh sb="454" eb="456">
      <t>ガッペイ</t>
    </rPh>
    <rPh sb="456" eb="457">
      <t>マエ</t>
    </rPh>
    <rPh sb="458" eb="460">
      <t>コウチク</t>
    </rPh>
    <rPh sb="462" eb="464">
      <t>シセツ</t>
    </rPh>
    <rPh sb="469" eb="470">
      <t>ヒ</t>
    </rPh>
    <rPh sb="471" eb="472">
      <t>ツ</t>
    </rPh>
    <rPh sb="479" eb="481">
      <t>シセツ</t>
    </rPh>
    <rPh sb="482" eb="484">
      <t>カダイ</t>
    </rPh>
    <rPh sb="485" eb="487">
      <t>ジッサイ</t>
    </rPh>
    <rPh sb="488" eb="490">
      <t>ショリ</t>
    </rPh>
    <rPh sb="490" eb="491">
      <t>リョウ</t>
    </rPh>
    <rPh sb="492" eb="494">
      <t>ミア</t>
    </rPh>
    <rPh sb="499" eb="501">
      <t>ジョウキョウ</t>
    </rPh>
    <rPh sb="512" eb="514">
      <t>ジギョウ</t>
    </rPh>
    <rPh sb="514" eb="516">
      <t>キボ</t>
    </rPh>
    <rPh sb="517" eb="518">
      <t>チイ</t>
    </rPh>
    <rPh sb="522" eb="525">
      <t>スイセンカ</t>
    </rPh>
    <rPh sb="525" eb="526">
      <t>リツ</t>
    </rPh>
    <rPh sb="527" eb="528">
      <t>タカ</t>
    </rPh>
    <rPh sb="529" eb="531">
      <t>スウチ</t>
    </rPh>
    <phoneticPr fontId="4"/>
  </si>
  <si>
    <t xml:space="preserve"> 下水道事業の収入において、現在、一般会計からの基準外繰入金をもらい下水道事業全体で収支のバランスを取っているのが現状ですが、原則的に使用料収入のみで汚水処理にかかる経費を賄わなければいけないため、一般会計からの繰入を減らす努力が必要となります。
 また、これから施設の維持管理にかかる経費や改築費用の増加、人口減少による使用料収入の減少等が見込まれることを踏まえると下水道事業サービスを持続的に提供していくには、安定した下水道経営の実現が不可欠となります。そのためには、平成27年度に策定した「鶴岡市汚水処理施設整備構想」により整備を進め、併せてアセットマネジメントに取り組み、また、使用料の適正化、長寿命化計画による施設の改築を行っていく必要があります。
　平成27年度から下水道事業に地方公営企業法を適用したことにより、経営状態が今まで以上に明確になったため、持続可能な下水道事業を目指して取り組んでいきます。</t>
    <rPh sb="1" eb="4">
      <t>ゲスイドウ</t>
    </rPh>
    <rPh sb="4" eb="6">
      <t>ジギョウ</t>
    </rPh>
    <rPh sb="7" eb="9">
      <t>シュウニュウ</t>
    </rPh>
    <rPh sb="14" eb="16">
      <t>ゲンザイ</t>
    </rPh>
    <rPh sb="17" eb="19">
      <t>イッパン</t>
    </rPh>
    <rPh sb="19" eb="21">
      <t>カイケイ</t>
    </rPh>
    <rPh sb="24" eb="26">
      <t>キジュン</t>
    </rPh>
    <rPh sb="26" eb="27">
      <t>ガイ</t>
    </rPh>
    <rPh sb="27" eb="29">
      <t>クリイレ</t>
    </rPh>
    <rPh sb="29" eb="30">
      <t>キン</t>
    </rPh>
    <rPh sb="34" eb="37">
      <t>ゲスイドウ</t>
    </rPh>
    <rPh sb="37" eb="39">
      <t>ジギョウ</t>
    </rPh>
    <rPh sb="39" eb="41">
      <t>ゼンタイ</t>
    </rPh>
    <rPh sb="42" eb="44">
      <t>シュウシ</t>
    </rPh>
    <rPh sb="50" eb="51">
      <t>ト</t>
    </rPh>
    <rPh sb="57" eb="59">
      <t>ゲンジョウ</t>
    </rPh>
    <rPh sb="63" eb="65">
      <t>ゲンソク</t>
    </rPh>
    <rPh sb="65" eb="66">
      <t>テキ</t>
    </rPh>
    <rPh sb="67" eb="70">
      <t>シヨウリョウ</t>
    </rPh>
    <rPh sb="70" eb="72">
      <t>シュウニュウ</t>
    </rPh>
    <rPh sb="75" eb="77">
      <t>オスイ</t>
    </rPh>
    <rPh sb="77" eb="79">
      <t>ショリ</t>
    </rPh>
    <rPh sb="83" eb="85">
      <t>ケイヒ</t>
    </rPh>
    <rPh sb="86" eb="87">
      <t>マカナ</t>
    </rPh>
    <rPh sb="99" eb="101">
      <t>イッパン</t>
    </rPh>
    <rPh sb="101" eb="103">
      <t>カイケイ</t>
    </rPh>
    <rPh sb="106" eb="108">
      <t>クリイレ</t>
    </rPh>
    <rPh sb="109" eb="110">
      <t>ヘ</t>
    </rPh>
    <rPh sb="112" eb="114">
      <t>ドリョク</t>
    </rPh>
    <rPh sb="115" eb="117">
      <t>ヒツヨウ</t>
    </rPh>
    <rPh sb="132" eb="134">
      <t>シセツ</t>
    </rPh>
    <rPh sb="135" eb="137">
      <t>イジ</t>
    </rPh>
    <rPh sb="137" eb="139">
      <t>カンリ</t>
    </rPh>
    <rPh sb="143" eb="145">
      <t>ケイヒ</t>
    </rPh>
    <rPh sb="146" eb="148">
      <t>カイチク</t>
    </rPh>
    <rPh sb="148" eb="150">
      <t>ヒヨウ</t>
    </rPh>
    <rPh sb="151" eb="153">
      <t>ゾウカ</t>
    </rPh>
    <rPh sb="154" eb="156">
      <t>ジンコウ</t>
    </rPh>
    <rPh sb="156" eb="158">
      <t>ゲンショウ</t>
    </rPh>
    <rPh sb="161" eb="164">
      <t>シヨウリョウ</t>
    </rPh>
    <rPh sb="164" eb="166">
      <t>シュウニュウ</t>
    </rPh>
    <rPh sb="167" eb="169">
      <t>ゲンショウ</t>
    </rPh>
    <rPh sb="169" eb="170">
      <t>トウ</t>
    </rPh>
    <rPh sb="171" eb="173">
      <t>ミコ</t>
    </rPh>
    <rPh sb="179" eb="180">
      <t>フ</t>
    </rPh>
    <rPh sb="184" eb="187">
      <t>ゲスイドウ</t>
    </rPh>
    <rPh sb="187" eb="189">
      <t>ジギョウ</t>
    </rPh>
    <rPh sb="194" eb="197">
      <t>ジゾクテキ</t>
    </rPh>
    <rPh sb="198" eb="200">
      <t>テイキョウ</t>
    </rPh>
    <rPh sb="207" eb="209">
      <t>アンテイ</t>
    </rPh>
    <rPh sb="211" eb="214">
      <t>ゲスイドウ</t>
    </rPh>
    <rPh sb="214" eb="216">
      <t>ケイエイ</t>
    </rPh>
    <rPh sb="217" eb="219">
      <t>ジツゲン</t>
    </rPh>
    <rPh sb="220" eb="223">
      <t>フカケツ</t>
    </rPh>
    <rPh sb="236" eb="238">
      <t>ヘイセイ</t>
    </rPh>
    <rPh sb="240" eb="242">
      <t>ネンド</t>
    </rPh>
    <rPh sb="243" eb="245">
      <t>サクテイ</t>
    </rPh>
    <rPh sb="248" eb="251">
      <t>ツルオカシ</t>
    </rPh>
    <rPh sb="251" eb="253">
      <t>オスイ</t>
    </rPh>
    <rPh sb="253" eb="255">
      <t>ショリ</t>
    </rPh>
    <rPh sb="255" eb="257">
      <t>シセツ</t>
    </rPh>
    <rPh sb="257" eb="259">
      <t>セイビ</t>
    </rPh>
    <rPh sb="259" eb="261">
      <t>コウソウ</t>
    </rPh>
    <rPh sb="265" eb="267">
      <t>セイビ</t>
    </rPh>
    <rPh sb="268" eb="269">
      <t>スス</t>
    </rPh>
    <rPh sb="271" eb="272">
      <t>アワ</t>
    </rPh>
    <rPh sb="285" eb="286">
      <t>ト</t>
    </rPh>
    <rPh sb="287" eb="288">
      <t>ク</t>
    </rPh>
    <rPh sb="293" eb="296">
      <t>シヨウリョウ</t>
    </rPh>
    <rPh sb="297" eb="300">
      <t>テキセイカ</t>
    </rPh>
    <rPh sb="301" eb="302">
      <t>チョウ</t>
    </rPh>
    <rPh sb="302" eb="305">
      <t>ジュミョウカ</t>
    </rPh>
    <rPh sb="305" eb="307">
      <t>ケイカク</t>
    </rPh>
    <rPh sb="310" eb="312">
      <t>シセツ</t>
    </rPh>
    <rPh sb="313" eb="315">
      <t>カイチク</t>
    </rPh>
    <rPh sb="316" eb="317">
      <t>オコナ</t>
    </rPh>
    <rPh sb="321" eb="323">
      <t>ヒツヨウ</t>
    </rPh>
    <rPh sb="331" eb="333">
      <t>ヘイセイ</t>
    </rPh>
    <rPh sb="335" eb="337">
      <t>ネンド</t>
    </rPh>
    <rPh sb="339" eb="342">
      <t>ゲスイドウ</t>
    </rPh>
    <rPh sb="342" eb="344">
      <t>ジギョウ</t>
    </rPh>
    <rPh sb="345" eb="347">
      <t>チホウ</t>
    </rPh>
    <rPh sb="347" eb="349">
      <t>コウエイ</t>
    </rPh>
    <rPh sb="349" eb="351">
      <t>キギョウ</t>
    </rPh>
    <rPh sb="351" eb="352">
      <t>ホウ</t>
    </rPh>
    <rPh sb="353" eb="355">
      <t>テキヨウ</t>
    </rPh>
    <rPh sb="363" eb="365">
      <t>ケイエイ</t>
    </rPh>
    <rPh sb="365" eb="367">
      <t>ジョウタイ</t>
    </rPh>
    <rPh sb="368" eb="369">
      <t>イマ</t>
    </rPh>
    <rPh sb="371" eb="373">
      <t>イジョウ</t>
    </rPh>
    <rPh sb="374" eb="376">
      <t>メイカク</t>
    </rPh>
    <rPh sb="383" eb="385">
      <t>ジゾク</t>
    </rPh>
    <rPh sb="385" eb="387">
      <t>カノウ</t>
    </rPh>
    <rPh sb="388" eb="391">
      <t>ゲスイドウ</t>
    </rPh>
    <rPh sb="391" eb="393">
      <t>ジギョウ</t>
    </rPh>
    <rPh sb="394" eb="396">
      <t>メザ</t>
    </rPh>
    <rPh sb="398" eb="399">
      <t>ト</t>
    </rPh>
    <rPh sb="400" eb="401">
      <t>ク</t>
    </rPh>
    <phoneticPr fontId="4"/>
  </si>
  <si>
    <t>　①有形固定資産減価償却率は、類似団体平均値よりも高くなっておりますが、数値的には低く法定耐用年数に近い資産は少ないことを表しています。
　②平成28年度時点で法定耐用年数を超える管渠はありませんが、将来的には耐用年数に達することから、改築・更新時期を迎える管渠が増加することが考えられます。そのため、設備の回復・予防保全のための修繕や事業費の平準化を図り、計画的かつ効率的な維持修繕・改築更新に取り組んでいく必要があります。
　③②の管渠老朽化率が0％となっており、管渠の改築・更新は行っておりません。</t>
    <rPh sb="2" eb="4">
      <t>ユウケイ</t>
    </rPh>
    <rPh sb="4" eb="6">
      <t>コテイ</t>
    </rPh>
    <rPh sb="6" eb="8">
      <t>シサン</t>
    </rPh>
    <rPh sb="8" eb="10">
      <t>ゲンカ</t>
    </rPh>
    <rPh sb="10" eb="12">
      <t>ショウキャク</t>
    </rPh>
    <rPh sb="12" eb="13">
      <t>リツ</t>
    </rPh>
    <rPh sb="15" eb="17">
      <t>ルイジ</t>
    </rPh>
    <rPh sb="17" eb="19">
      <t>ダンタイ</t>
    </rPh>
    <rPh sb="19" eb="21">
      <t>ヘイキン</t>
    </rPh>
    <rPh sb="21" eb="22">
      <t>チ</t>
    </rPh>
    <rPh sb="25" eb="26">
      <t>タカ</t>
    </rPh>
    <rPh sb="36" eb="38">
      <t>スウチ</t>
    </rPh>
    <rPh sb="38" eb="39">
      <t>テキ</t>
    </rPh>
    <rPh sb="41" eb="42">
      <t>ヒク</t>
    </rPh>
    <rPh sb="43" eb="45">
      <t>ホウテイ</t>
    </rPh>
    <rPh sb="45" eb="47">
      <t>タイヨウ</t>
    </rPh>
    <rPh sb="47" eb="49">
      <t>ネンスウ</t>
    </rPh>
    <rPh sb="50" eb="51">
      <t>チカ</t>
    </rPh>
    <rPh sb="52" eb="54">
      <t>シサン</t>
    </rPh>
    <rPh sb="55" eb="56">
      <t>スク</t>
    </rPh>
    <rPh sb="61" eb="62">
      <t>アラワ</t>
    </rPh>
    <rPh sb="71" eb="73">
      <t>ヘイセイ</t>
    </rPh>
    <rPh sb="75" eb="77">
      <t>ネンド</t>
    </rPh>
    <rPh sb="77" eb="79">
      <t>ジテン</t>
    </rPh>
    <rPh sb="80" eb="82">
      <t>ホウテイ</t>
    </rPh>
    <rPh sb="82" eb="84">
      <t>タイヨウ</t>
    </rPh>
    <rPh sb="84" eb="86">
      <t>ネンスウ</t>
    </rPh>
    <rPh sb="87" eb="88">
      <t>コ</t>
    </rPh>
    <rPh sb="90" eb="92">
      <t>カンキョ</t>
    </rPh>
    <rPh sb="100" eb="103">
      <t>ショウライテキ</t>
    </rPh>
    <rPh sb="105" eb="107">
      <t>タイヨウ</t>
    </rPh>
    <rPh sb="107" eb="109">
      <t>ネンスウ</t>
    </rPh>
    <rPh sb="110" eb="111">
      <t>タッ</t>
    </rPh>
    <rPh sb="118" eb="120">
      <t>カイチク</t>
    </rPh>
    <rPh sb="121" eb="123">
      <t>コウシン</t>
    </rPh>
    <rPh sb="123" eb="125">
      <t>ジキ</t>
    </rPh>
    <rPh sb="126" eb="127">
      <t>ムカ</t>
    </rPh>
    <rPh sb="129" eb="131">
      <t>カンキョ</t>
    </rPh>
    <rPh sb="132" eb="134">
      <t>ゾウカ</t>
    </rPh>
    <rPh sb="139" eb="140">
      <t>カンガ</t>
    </rPh>
    <rPh sb="151" eb="153">
      <t>セツビ</t>
    </rPh>
    <rPh sb="154" eb="156">
      <t>カイフク</t>
    </rPh>
    <rPh sb="157" eb="159">
      <t>ヨボウ</t>
    </rPh>
    <rPh sb="159" eb="161">
      <t>ホゼン</t>
    </rPh>
    <rPh sb="165" eb="167">
      <t>シュウゼン</t>
    </rPh>
    <rPh sb="168" eb="170">
      <t>ジギョウ</t>
    </rPh>
    <rPh sb="170" eb="171">
      <t>ヒ</t>
    </rPh>
    <rPh sb="172" eb="175">
      <t>ヘイジュンカ</t>
    </rPh>
    <rPh sb="176" eb="177">
      <t>ハカ</t>
    </rPh>
    <rPh sb="179" eb="182">
      <t>ケイカクテキ</t>
    </rPh>
    <rPh sb="184" eb="186">
      <t>コウリツ</t>
    </rPh>
    <rPh sb="186" eb="187">
      <t>テキ</t>
    </rPh>
    <rPh sb="188" eb="190">
      <t>イジ</t>
    </rPh>
    <rPh sb="190" eb="192">
      <t>シュウゼン</t>
    </rPh>
    <rPh sb="193" eb="195">
      <t>カイチク</t>
    </rPh>
    <rPh sb="195" eb="197">
      <t>コウシン</t>
    </rPh>
    <rPh sb="198" eb="199">
      <t>ト</t>
    </rPh>
    <rPh sb="200" eb="201">
      <t>ク</t>
    </rPh>
    <rPh sb="205" eb="207">
      <t>ヒツヨウ</t>
    </rPh>
    <rPh sb="218" eb="220">
      <t>カンキョ</t>
    </rPh>
    <rPh sb="220" eb="223">
      <t>ロウキュウカ</t>
    </rPh>
    <rPh sb="223" eb="224">
      <t>リツ</t>
    </rPh>
    <rPh sb="234" eb="236">
      <t>カンキョ</t>
    </rPh>
    <rPh sb="237" eb="239">
      <t>カイチク</t>
    </rPh>
    <rPh sb="240" eb="242">
      <t>コウシン</t>
    </rPh>
    <rPh sb="243" eb="244">
      <t>オコナ</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</si>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</sst>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1">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2" fillId="0" borderId="6" xfId="1" applyFont="1" applyBorder="1" applyAlignment="1" applyProtection="1">
      <alignment horizontal="left" vertical="top" wrapText="1"/>
      <protection locked="0"/>
    </xf>
    <xf numFmtId="0" fontId="22" fillId="0" borderId="0" xfId="1" applyFont="1" applyBorder="1" applyAlignment="1" applyProtection="1">
      <alignment horizontal="left" vertical="top" wrapText="1"/>
      <protection locked="0"/>
    </xf>
    <xf numFmtId="0" fontId="22" fillId="0" borderId="7" xfId="1" applyFont="1" applyBorder="1" applyAlignment="1" applyProtection="1">
      <alignment horizontal="left" vertical="top" wrapText="1"/>
      <protection locked="0"/>
    </xf>
    <xf numFmtId="0" fontId="22" fillId="0" borderId="8" xfId="1" applyFont="1" applyBorder="1" applyAlignment="1" applyProtection="1">
      <alignment horizontal="left" vertical="top" wrapText="1"/>
      <protection locked="0"/>
    </xf>
    <xf numFmtId="0" fontId="22" fillId="0" borderId="1" xfId="1" applyFont="1" applyBorder="1" applyAlignment="1" applyProtection="1">
      <alignment horizontal="left" vertical="top" wrapText="1"/>
      <protection locked="0"/>
    </xf>
    <xf numFmtId="0" fontId="22" fillId="0" borderId="9" xfId="1" applyFont="1" applyBorder="1" applyAlignment="1" applyProtection="1">
      <alignment horizontal="left" vertical="top" wrapText="1"/>
      <protection locked="0"/>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ser>
        <c:dLbls>
          <c:showLegendKey val="0"/>
          <c:showVal val="0"/>
          <c:showCatName val="0"/>
          <c:showSerName val="0"/>
          <c:showPercent val="0"/>
          <c:showBubbleSize val="0"/>
        </c:dLbls>
        <c:gapWidth val="150"/>
        <c:axId val="85719296"/>
        <c:axId val="85606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0.1</c:v>
                </c:pt>
                <c:pt idx="4" formatCode="#,##0.00;&quot;△&quot;#,##0.00">
                  <c:v>0</c:v>
                </c:pt>
              </c:numCache>
            </c:numRef>
          </c:val>
          <c:smooth val="0"/>
        </c:ser>
        <c:dLbls>
          <c:showLegendKey val="0"/>
          <c:showVal val="0"/>
          <c:showCatName val="0"/>
          <c:showSerName val="0"/>
          <c:showPercent val="0"/>
          <c:showBubbleSize val="0"/>
        </c:dLbls>
        <c:marker val="1"/>
        <c:smooth val="0"/>
        <c:axId val="85719296"/>
        <c:axId val="85606400"/>
      </c:lineChart>
      <c:dateAx>
        <c:axId val="85719296"/>
        <c:scaling>
          <c:orientation val="minMax"/>
        </c:scaling>
        <c:delete val="1"/>
        <c:axPos val="b"/>
        <c:numFmt formatCode="ge" sourceLinked="1"/>
        <c:majorTickMark val="none"/>
        <c:minorTickMark val="none"/>
        <c:tickLblPos val="none"/>
        <c:crossAx val="85606400"/>
        <c:crosses val="autoZero"/>
        <c:auto val="1"/>
        <c:lblOffset val="100"/>
        <c:baseTimeUnit val="years"/>
      </c:dateAx>
      <c:valAx>
        <c:axId val="85606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719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27.78</c:v>
                </c:pt>
                <c:pt idx="4">
                  <c:v>27.41</c:v>
                </c:pt>
              </c:numCache>
            </c:numRef>
          </c:val>
        </c:ser>
        <c:dLbls>
          <c:showLegendKey val="0"/>
          <c:showVal val="0"/>
          <c:showCatName val="0"/>
          <c:showSerName val="0"/>
          <c:showPercent val="0"/>
          <c:showBubbleSize val="0"/>
        </c:dLbls>
        <c:gapWidth val="150"/>
        <c:axId val="95451008"/>
        <c:axId val="95453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29.28</c:v>
                </c:pt>
                <c:pt idx="4">
                  <c:v>29.4</c:v>
                </c:pt>
              </c:numCache>
            </c:numRef>
          </c:val>
          <c:smooth val="0"/>
        </c:ser>
        <c:dLbls>
          <c:showLegendKey val="0"/>
          <c:showVal val="0"/>
          <c:showCatName val="0"/>
          <c:showSerName val="0"/>
          <c:showPercent val="0"/>
          <c:showBubbleSize val="0"/>
        </c:dLbls>
        <c:marker val="1"/>
        <c:smooth val="0"/>
        <c:axId val="95451008"/>
        <c:axId val="95453184"/>
      </c:lineChart>
      <c:dateAx>
        <c:axId val="95451008"/>
        <c:scaling>
          <c:orientation val="minMax"/>
        </c:scaling>
        <c:delete val="1"/>
        <c:axPos val="b"/>
        <c:numFmt formatCode="ge" sourceLinked="1"/>
        <c:majorTickMark val="none"/>
        <c:minorTickMark val="none"/>
        <c:tickLblPos val="none"/>
        <c:crossAx val="95453184"/>
        <c:crosses val="autoZero"/>
        <c:auto val="1"/>
        <c:lblOffset val="100"/>
        <c:baseTimeUnit val="years"/>
      </c:dateAx>
      <c:valAx>
        <c:axId val="95453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451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0</c:v>
                </c:pt>
                <c:pt idx="1">
                  <c:v>0</c:v>
                </c:pt>
                <c:pt idx="2">
                  <c:v>0</c:v>
                </c:pt>
                <c:pt idx="3">
                  <c:v>86.47</c:v>
                </c:pt>
                <c:pt idx="4">
                  <c:v>86.94</c:v>
                </c:pt>
              </c:numCache>
            </c:numRef>
          </c:val>
        </c:ser>
        <c:dLbls>
          <c:showLegendKey val="0"/>
          <c:showVal val="0"/>
          <c:showCatName val="0"/>
          <c:showSerName val="0"/>
          <c:showPercent val="0"/>
          <c:showBubbleSize val="0"/>
        </c:dLbls>
        <c:gapWidth val="150"/>
        <c:axId val="95479296"/>
        <c:axId val="95481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66.819999999999993</c:v>
                </c:pt>
                <c:pt idx="4">
                  <c:v>63.77</c:v>
                </c:pt>
              </c:numCache>
            </c:numRef>
          </c:val>
          <c:smooth val="0"/>
        </c:ser>
        <c:dLbls>
          <c:showLegendKey val="0"/>
          <c:showVal val="0"/>
          <c:showCatName val="0"/>
          <c:showSerName val="0"/>
          <c:showPercent val="0"/>
          <c:showBubbleSize val="0"/>
        </c:dLbls>
        <c:marker val="1"/>
        <c:smooth val="0"/>
        <c:axId val="95479296"/>
        <c:axId val="95481216"/>
      </c:lineChart>
      <c:dateAx>
        <c:axId val="95479296"/>
        <c:scaling>
          <c:orientation val="minMax"/>
        </c:scaling>
        <c:delete val="1"/>
        <c:axPos val="b"/>
        <c:numFmt formatCode="ge" sourceLinked="1"/>
        <c:majorTickMark val="none"/>
        <c:minorTickMark val="none"/>
        <c:tickLblPos val="none"/>
        <c:crossAx val="95481216"/>
        <c:crosses val="autoZero"/>
        <c:auto val="1"/>
        <c:lblOffset val="100"/>
        <c:baseTimeUnit val="years"/>
      </c:dateAx>
      <c:valAx>
        <c:axId val="95481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479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0</c:v>
                </c:pt>
                <c:pt idx="1">
                  <c:v>0</c:v>
                </c:pt>
                <c:pt idx="2">
                  <c:v>0</c:v>
                </c:pt>
                <c:pt idx="3">
                  <c:v>101.15</c:v>
                </c:pt>
                <c:pt idx="4">
                  <c:v>91.69</c:v>
                </c:pt>
              </c:numCache>
            </c:numRef>
          </c:val>
        </c:ser>
        <c:dLbls>
          <c:showLegendKey val="0"/>
          <c:showVal val="0"/>
          <c:showCatName val="0"/>
          <c:showSerName val="0"/>
          <c:showPercent val="0"/>
          <c:showBubbleSize val="0"/>
        </c:dLbls>
        <c:gapWidth val="150"/>
        <c:axId val="85632128"/>
        <c:axId val="85634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105.08</c:v>
                </c:pt>
                <c:pt idx="4">
                  <c:v>92.9</c:v>
                </c:pt>
              </c:numCache>
            </c:numRef>
          </c:val>
          <c:smooth val="0"/>
        </c:ser>
        <c:dLbls>
          <c:showLegendKey val="0"/>
          <c:showVal val="0"/>
          <c:showCatName val="0"/>
          <c:showSerName val="0"/>
          <c:showPercent val="0"/>
          <c:showBubbleSize val="0"/>
        </c:dLbls>
        <c:marker val="1"/>
        <c:smooth val="0"/>
        <c:axId val="85632128"/>
        <c:axId val="85634048"/>
      </c:lineChart>
      <c:dateAx>
        <c:axId val="85632128"/>
        <c:scaling>
          <c:orientation val="minMax"/>
        </c:scaling>
        <c:delete val="1"/>
        <c:axPos val="b"/>
        <c:numFmt formatCode="ge" sourceLinked="1"/>
        <c:majorTickMark val="none"/>
        <c:minorTickMark val="none"/>
        <c:tickLblPos val="none"/>
        <c:crossAx val="85634048"/>
        <c:crosses val="autoZero"/>
        <c:auto val="1"/>
        <c:lblOffset val="100"/>
        <c:baseTimeUnit val="years"/>
      </c:dateAx>
      <c:valAx>
        <c:axId val="85634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632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0</c:v>
                </c:pt>
                <c:pt idx="1">
                  <c:v>0</c:v>
                </c:pt>
                <c:pt idx="2">
                  <c:v>0</c:v>
                </c:pt>
                <c:pt idx="3">
                  <c:v>4.47</c:v>
                </c:pt>
                <c:pt idx="4">
                  <c:v>9.82</c:v>
                </c:pt>
              </c:numCache>
            </c:numRef>
          </c:val>
        </c:ser>
        <c:dLbls>
          <c:showLegendKey val="0"/>
          <c:showVal val="0"/>
          <c:showCatName val="0"/>
          <c:showSerName val="0"/>
          <c:showPercent val="0"/>
          <c:showBubbleSize val="0"/>
        </c:dLbls>
        <c:gapWidth val="150"/>
        <c:axId val="87175936"/>
        <c:axId val="87177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7.92</c:v>
                </c:pt>
                <c:pt idx="4">
                  <c:v>8.77</c:v>
                </c:pt>
              </c:numCache>
            </c:numRef>
          </c:val>
          <c:smooth val="0"/>
        </c:ser>
        <c:dLbls>
          <c:showLegendKey val="0"/>
          <c:showVal val="0"/>
          <c:showCatName val="0"/>
          <c:showSerName val="0"/>
          <c:showPercent val="0"/>
          <c:showBubbleSize val="0"/>
        </c:dLbls>
        <c:marker val="1"/>
        <c:smooth val="0"/>
        <c:axId val="87175936"/>
        <c:axId val="87177856"/>
      </c:lineChart>
      <c:dateAx>
        <c:axId val="87175936"/>
        <c:scaling>
          <c:orientation val="minMax"/>
        </c:scaling>
        <c:delete val="1"/>
        <c:axPos val="b"/>
        <c:numFmt formatCode="ge" sourceLinked="1"/>
        <c:majorTickMark val="none"/>
        <c:minorTickMark val="none"/>
        <c:tickLblPos val="none"/>
        <c:crossAx val="87177856"/>
        <c:crosses val="autoZero"/>
        <c:auto val="1"/>
        <c:lblOffset val="100"/>
        <c:baseTimeUnit val="years"/>
      </c:dateAx>
      <c:valAx>
        <c:axId val="87177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175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ser>
        <c:dLbls>
          <c:showLegendKey val="0"/>
          <c:showVal val="0"/>
          <c:showCatName val="0"/>
          <c:showSerName val="0"/>
          <c:showPercent val="0"/>
          <c:showBubbleSize val="0"/>
        </c:dLbls>
        <c:gapWidth val="150"/>
        <c:axId val="95158656"/>
        <c:axId val="95160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ser>
        <c:dLbls>
          <c:showLegendKey val="0"/>
          <c:showVal val="0"/>
          <c:showCatName val="0"/>
          <c:showSerName val="0"/>
          <c:showPercent val="0"/>
          <c:showBubbleSize val="0"/>
        </c:dLbls>
        <c:marker val="1"/>
        <c:smooth val="0"/>
        <c:axId val="95158656"/>
        <c:axId val="95160576"/>
      </c:lineChart>
      <c:dateAx>
        <c:axId val="95158656"/>
        <c:scaling>
          <c:orientation val="minMax"/>
        </c:scaling>
        <c:delete val="1"/>
        <c:axPos val="b"/>
        <c:numFmt formatCode="ge" sourceLinked="1"/>
        <c:majorTickMark val="none"/>
        <c:minorTickMark val="none"/>
        <c:tickLblPos val="none"/>
        <c:crossAx val="95160576"/>
        <c:crosses val="autoZero"/>
        <c:auto val="1"/>
        <c:lblOffset val="100"/>
        <c:baseTimeUnit val="years"/>
      </c:dateAx>
      <c:valAx>
        <c:axId val="95160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158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0</c:v>
                </c:pt>
                <c:pt idx="1">
                  <c:v>0</c:v>
                </c:pt>
                <c:pt idx="2">
                  <c:v>0</c:v>
                </c:pt>
                <c:pt idx="3" formatCode="#,##0.00;&quot;△&quot;#,##0.00">
                  <c:v>0</c:v>
                </c:pt>
                <c:pt idx="4">
                  <c:v>31.81</c:v>
                </c:pt>
              </c:numCache>
            </c:numRef>
          </c:val>
        </c:ser>
        <c:dLbls>
          <c:showLegendKey val="0"/>
          <c:showVal val="0"/>
          <c:showCatName val="0"/>
          <c:showSerName val="0"/>
          <c:showPercent val="0"/>
          <c:showBubbleSize val="0"/>
        </c:dLbls>
        <c:gapWidth val="150"/>
        <c:axId val="95195904"/>
        <c:axId val="95197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6.29</c:v>
                </c:pt>
                <c:pt idx="4">
                  <c:v>61.22</c:v>
                </c:pt>
              </c:numCache>
            </c:numRef>
          </c:val>
          <c:smooth val="0"/>
        </c:ser>
        <c:dLbls>
          <c:showLegendKey val="0"/>
          <c:showVal val="0"/>
          <c:showCatName val="0"/>
          <c:showSerName val="0"/>
          <c:showPercent val="0"/>
          <c:showBubbleSize val="0"/>
        </c:dLbls>
        <c:marker val="1"/>
        <c:smooth val="0"/>
        <c:axId val="95195904"/>
        <c:axId val="95197824"/>
      </c:lineChart>
      <c:dateAx>
        <c:axId val="95195904"/>
        <c:scaling>
          <c:orientation val="minMax"/>
        </c:scaling>
        <c:delete val="1"/>
        <c:axPos val="b"/>
        <c:numFmt formatCode="ge" sourceLinked="1"/>
        <c:majorTickMark val="none"/>
        <c:minorTickMark val="none"/>
        <c:tickLblPos val="none"/>
        <c:crossAx val="95197824"/>
        <c:crosses val="autoZero"/>
        <c:auto val="1"/>
        <c:lblOffset val="100"/>
        <c:baseTimeUnit val="years"/>
      </c:dateAx>
      <c:valAx>
        <c:axId val="95197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195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0</c:v>
                </c:pt>
                <c:pt idx="1">
                  <c:v>0</c:v>
                </c:pt>
                <c:pt idx="2">
                  <c:v>0</c:v>
                </c:pt>
                <c:pt idx="3">
                  <c:v>11.69</c:v>
                </c:pt>
                <c:pt idx="4">
                  <c:v>21.47</c:v>
                </c:pt>
              </c:numCache>
            </c:numRef>
          </c:val>
        </c:ser>
        <c:dLbls>
          <c:showLegendKey val="0"/>
          <c:showVal val="0"/>
          <c:showCatName val="0"/>
          <c:showSerName val="0"/>
          <c:showPercent val="0"/>
          <c:showBubbleSize val="0"/>
        </c:dLbls>
        <c:gapWidth val="150"/>
        <c:axId val="95238016"/>
        <c:axId val="95240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116.32</c:v>
                </c:pt>
                <c:pt idx="4">
                  <c:v>176.6</c:v>
                </c:pt>
              </c:numCache>
            </c:numRef>
          </c:val>
          <c:smooth val="0"/>
        </c:ser>
        <c:dLbls>
          <c:showLegendKey val="0"/>
          <c:showVal val="0"/>
          <c:showCatName val="0"/>
          <c:showSerName val="0"/>
          <c:showPercent val="0"/>
          <c:showBubbleSize val="0"/>
        </c:dLbls>
        <c:marker val="1"/>
        <c:smooth val="0"/>
        <c:axId val="95238016"/>
        <c:axId val="95240192"/>
      </c:lineChart>
      <c:dateAx>
        <c:axId val="95238016"/>
        <c:scaling>
          <c:orientation val="minMax"/>
        </c:scaling>
        <c:delete val="1"/>
        <c:axPos val="b"/>
        <c:numFmt formatCode="ge" sourceLinked="1"/>
        <c:majorTickMark val="none"/>
        <c:minorTickMark val="none"/>
        <c:tickLblPos val="none"/>
        <c:crossAx val="95240192"/>
        <c:crosses val="autoZero"/>
        <c:auto val="1"/>
        <c:lblOffset val="100"/>
        <c:baseTimeUnit val="years"/>
      </c:dateAx>
      <c:valAx>
        <c:axId val="95240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23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c:v>3452.79</c:v>
                </c:pt>
                <c:pt idx="4">
                  <c:v>3296.1</c:v>
                </c:pt>
              </c:numCache>
            </c:numRef>
          </c:val>
        </c:ser>
        <c:dLbls>
          <c:showLegendKey val="0"/>
          <c:showVal val="0"/>
          <c:showCatName val="0"/>
          <c:showSerName val="0"/>
          <c:showPercent val="0"/>
          <c:showBubbleSize val="0"/>
        </c:dLbls>
        <c:gapWidth val="150"/>
        <c:axId val="95270400"/>
        <c:axId val="95272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1451.54</c:v>
                </c:pt>
                <c:pt idx="4">
                  <c:v>1700.42</c:v>
                </c:pt>
              </c:numCache>
            </c:numRef>
          </c:val>
          <c:smooth val="0"/>
        </c:ser>
        <c:dLbls>
          <c:showLegendKey val="0"/>
          <c:showVal val="0"/>
          <c:showCatName val="0"/>
          <c:showSerName val="0"/>
          <c:showPercent val="0"/>
          <c:showBubbleSize val="0"/>
        </c:dLbls>
        <c:marker val="1"/>
        <c:smooth val="0"/>
        <c:axId val="95270400"/>
        <c:axId val="95272320"/>
      </c:lineChart>
      <c:dateAx>
        <c:axId val="95270400"/>
        <c:scaling>
          <c:orientation val="minMax"/>
        </c:scaling>
        <c:delete val="1"/>
        <c:axPos val="b"/>
        <c:numFmt formatCode="ge" sourceLinked="1"/>
        <c:majorTickMark val="none"/>
        <c:minorTickMark val="none"/>
        <c:tickLblPos val="none"/>
        <c:crossAx val="95272320"/>
        <c:crosses val="autoZero"/>
        <c:auto val="1"/>
        <c:lblOffset val="100"/>
        <c:baseTimeUnit val="years"/>
      </c:dateAx>
      <c:valAx>
        <c:axId val="9527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27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0</c:v>
                </c:pt>
                <c:pt idx="1">
                  <c:v>0</c:v>
                </c:pt>
                <c:pt idx="2">
                  <c:v>0</c:v>
                </c:pt>
                <c:pt idx="3">
                  <c:v>105.63</c:v>
                </c:pt>
                <c:pt idx="4">
                  <c:v>107.85</c:v>
                </c:pt>
              </c:numCache>
            </c:numRef>
          </c:val>
        </c:ser>
        <c:dLbls>
          <c:showLegendKey val="0"/>
          <c:showVal val="0"/>
          <c:showCatName val="0"/>
          <c:showSerName val="0"/>
          <c:showPercent val="0"/>
          <c:showBubbleSize val="0"/>
        </c:dLbls>
        <c:gapWidth val="150"/>
        <c:axId val="95284224"/>
        <c:axId val="95380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33.58</c:v>
                </c:pt>
                <c:pt idx="4">
                  <c:v>34.51</c:v>
                </c:pt>
              </c:numCache>
            </c:numRef>
          </c:val>
          <c:smooth val="0"/>
        </c:ser>
        <c:dLbls>
          <c:showLegendKey val="0"/>
          <c:showVal val="0"/>
          <c:showCatName val="0"/>
          <c:showSerName val="0"/>
          <c:showPercent val="0"/>
          <c:showBubbleSize val="0"/>
        </c:dLbls>
        <c:marker val="1"/>
        <c:smooth val="0"/>
        <c:axId val="95284224"/>
        <c:axId val="95380608"/>
      </c:lineChart>
      <c:dateAx>
        <c:axId val="95284224"/>
        <c:scaling>
          <c:orientation val="minMax"/>
        </c:scaling>
        <c:delete val="1"/>
        <c:axPos val="b"/>
        <c:numFmt formatCode="ge" sourceLinked="1"/>
        <c:majorTickMark val="none"/>
        <c:minorTickMark val="none"/>
        <c:tickLblPos val="none"/>
        <c:crossAx val="95380608"/>
        <c:crosses val="autoZero"/>
        <c:auto val="1"/>
        <c:lblOffset val="100"/>
        <c:baseTimeUnit val="years"/>
      </c:dateAx>
      <c:valAx>
        <c:axId val="95380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284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0</c:v>
                </c:pt>
                <c:pt idx="1">
                  <c:v>0</c:v>
                </c:pt>
                <c:pt idx="2">
                  <c:v>0</c:v>
                </c:pt>
                <c:pt idx="3">
                  <c:v>186.29</c:v>
                </c:pt>
                <c:pt idx="4">
                  <c:v>181.69</c:v>
                </c:pt>
              </c:numCache>
            </c:numRef>
          </c:val>
        </c:ser>
        <c:dLbls>
          <c:showLegendKey val="0"/>
          <c:showVal val="0"/>
          <c:showCatName val="0"/>
          <c:showSerName val="0"/>
          <c:showPercent val="0"/>
          <c:showBubbleSize val="0"/>
        </c:dLbls>
        <c:gapWidth val="150"/>
        <c:axId val="95410432"/>
        <c:axId val="95420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514.39</c:v>
                </c:pt>
                <c:pt idx="4">
                  <c:v>476.11</c:v>
                </c:pt>
              </c:numCache>
            </c:numRef>
          </c:val>
          <c:smooth val="0"/>
        </c:ser>
        <c:dLbls>
          <c:showLegendKey val="0"/>
          <c:showVal val="0"/>
          <c:showCatName val="0"/>
          <c:showSerName val="0"/>
          <c:showPercent val="0"/>
          <c:showBubbleSize val="0"/>
        </c:dLbls>
        <c:marker val="1"/>
        <c:smooth val="0"/>
        <c:axId val="95410432"/>
        <c:axId val="95420800"/>
      </c:lineChart>
      <c:dateAx>
        <c:axId val="95410432"/>
        <c:scaling>
          <c:orientation val="minMax"/>
        </c:scaling>
        <c:delete val="1"/>
        <c:axPos val="b"/>
        <c:numFmt formatCode="ge" sourceLinked="1"/>
        <c:majorTickMark val="none"/>
        <c:minorTickMark val="none"/>
        <c:tickLblPos val="none"/>
        <c:crossAx val="95420800"/>
        <c:crosses val="autoZero"/>
        <c:auto val="1"/>
        <c:lblOffset val="100"/>
        <c:baseTimeUnit val="years"/>
      </c:dateAx>
      <c:valAx>
        <c:axId val="95420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410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【99.45】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【136.52】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【985.48】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【377.04】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5" zoomScaleNormal="85" workbookViewId="0">
      <selection activeCell="AK8" sqref="AK8"/>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4" t="str">
        <f>データ!H6</f>
        <v>山形県　鶴岡市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4"/>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c r="A8" s="2"/>
      <c r="B8" s="49" t="str">
        <f>データ!I6</f>
        <v>法適用</v>
      </c>
      <c r="C8" s="49"/>
      <c r="D8" s="49"/>
      <c r="E8" s="49"/>
      <c r="F8" s="49"/>
      <c r="G8" s="49"/>
      <c r="H8" s="49"/>
      <c r="I8" s="49" t="str">
        <f>データ!J6</f>
        <v>下水道事業</v>
      </c>
      <c r="J8" s="49"/>
      <c r="K8" s="49"/>
      <c r="L8" s="49"/>
      <c r="M8" s="49"/>
      <c r="N8" s="49"/>
      <c r="O8" s="49"/>
      <c r="P8" s="49" t="str">
        <f>データ!K6</f>
        <v>漁業集落排水</v>
      </c>
      <c r="Q8" s="49"/>
      <c r="R8" s="49"/>
      <c r="S8" s="49"/>
      <c r="T8" s="49"/>
      <c r="U8" s="49"/>
      <c r="V8" s="49"/>
      <c r="W8" s="49" t="str">
        <f>データ!L6</f>
        <v>H3</v>
      </c>
      <c r="X8" s="49"/>
      <c r="Y8" s="49"/>
      <c r="Z8" s="49"/>
      <c r="AA8" s="49"/>
      <c r="AB8" s="49"/>
      <c r="AC8" s="49"/>
      <c r="AD8" s="50" t="s">
        <v>122</v>
      </c>
      <c r="AE8" s="50"/>
      <c r="AF8" s="50"/>
      <c r="AG8" s="50"/>
      <c r="AH8" s="50"/>
      <c r="AI8" s="50"/>
      <c r="AJ8" s="50"/>
      <c r="AK8" s="4"/>
      <c r="AL8" s="51">
        <f>データ!S6</f>
        <v>130108</v>
      </c>
      <c r="AM8" s="51"/>
      <c r="AN8" s="51"/>
      <c r="AO8" s="51"/>
      <c r="AP8" s="51"/>
      <c r="AQ8" s="51"/>
      <c r="AR8" s="51"/>
      <c r="AS8" s="51"/>
      <c r="AT8" s="46">
        <f>データ!T6</f>
        <v>1311.53</v>
      </c>
      <c r="AU8" s="46"/>
      <c r="AV8" s="46"/>
      <c r="AW8" s="46"/>
      <c r="AX8" s="46"/>
      <c r="AY8" s="46"/>
      <c r="AZ8" s="46"/>
      <c r="BA8" s="46"/>
      <c r="BB8" s="46">
        <f>データ!U6</f>
        <v>99.2</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4"/>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4"/>
      <c r="BK9" s="4"/>
      <c r="BL9" s="52" t="s">
        <v>20</v>
      </c>
      <c r="BM9" s="53"/>
      <c r="BN9" s="11" t="s">
        <v>21</v>
      </c>
      <c r="BO9" s="12"/>
      <c r="BP9" s="12"/>
      <c r="BQ9" s="12"/>
      <c r="BR9" s="12"/>
      <c r="BS9" s="12"/>
      <c r="BT9" s="12"/>
      <c r="BU9" s="12"/>
      <c r="BV9" s="12"/>
      <c r="BW9" s="12"/>
      <c r="BX9" s="12"/>
      <c r="BY9" s="13"/>
    </row>
    <row r="10" spans="1:78" ht="18.75" customHeight="1">
      <c r="A10" s="2"/>
      <c r="B10" s="46" t="str">
        <f>データ!N6</f>
        <v>-</v>
      </c>
      <c r="C10" s="46"/>
      <c r="D10" s="46"/>
      <c r="E10" s="46"/>
      <c r="F10" s="46"/>
      <c r="G10" s="46"/>
      <c r="H10" s="46"/>
      <c r="I10" s="46">
        <f>データ!O6</f>
        <v>48.72</v>
      </c>
      <c r="J10" s="46"/>
      <c r="K10" s="46"/>
      <c r="L10" s="46"/>
      <c r="M10" s="46"/>
      <c r="N10" s="46"/>
      <c r="O10" s="46"/>
      <c r="P10" s="46">
        <f>データ!P6</f>
        <v>0.82</v>
      </c>
      <c r="Q10" s="46"/>
      <c r="R10" s="46"/>
      <c r="S10" s="46"/>
      <c r="T10" s="46"/>
      <c r="U10" s="46"/>
      <c r="V10" s="46"/>
      <c r="W10" s="46">
        <f>データ!Q6</f>
        <v>95.55</v>
      </c>
      <c r="X10" s="46"/>
      <c r="Y10" s="46"/>
      <c r="Z10" s="46"/>
      <c r="AA10" s="46"/>
      <c r="AB10" s="46"/>
      <c r="AC10" s="46"/>
      <c r="AD10" s="51">
        <f>データ!R6</f>
        <v>3812</v>
      </c>
      <c r="AE10" s="51"/>
      <c r="AF10" s="51"/>
      <c r="AG10" s="51"/>
      <c r="AH10" s="51"/>
      <c r="AI10" s="51"/>
      <c r="AJ10" s="51"/>
      <c r="AK10" s="2"/>
      <c r="AL10" s="51">
        <f>データ!V6</f>
        <v>1057</v>
      </c>
      <c r="AM10" s="51"/>
      <c r="AN10" s="51"/>
      <c r="AO10" s="51"/>
      <c r="AP10" s="51"/>
      <c r="AQ10" s="51"/>
      <c r="AR10" s="51"/>
      <c r="AS10" s="51"/>
      <c r="AT10" s="46">
        <f>データ!W6</f>
        <v>0.27</v>
      </c>
      <c r="AU10" s="46"/>
      <c r="AV10" s="46"/>
      <c r="AW10" s="46"/>
      <c r="AX10" s="46"/>
      <c r="AY10" s="46"/>
      <c r="AZ10" s="46"/>
      <c r="BA10" s="46"/>
      <c r="BB10" s="46">
        <f>データ!X6</f>
        <v>3914.81</v>
      </c>
      <c r="BC10" s="46"/>
      <c r="BD10" s="46"/>
      <c r="BE10" s="46"/>
      <c r="BF10" s="46"/>
      <c r="BG10" s="46"/>
      <c r="BH10" s="46"/>
      <c r="BI10" s="46"/>
      <c r="BJ10" s="2"/>
      <c r="BK10" s="2"/>
      <c r="BL10" s="54" t="s">
        <v>22</v>
      </c>
      <c r="BM10" s="55"/>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26</v>
      </c>
      <c r="BM14" s="65"/>
      <c r="BN14" s="65"/>
      <c r="BO14" s="65"/>
      <c r="BP14" s="65"/>
      <c r="BQ14" s="65"/>
      <c r="BR14" s="65"/>
      <c r="BS14" s="65"/>
      <c r="BT14" s="65"/>
      <c r="BU14" s="65"/>
      <c r="BV14" s="65"/>
      <c r="BW14" s="65"/>
      <c r="BX14" s="65"/>
      <c r="BY14" s="65"/>
      <c r="BZ14" s="66"/>
    </row>
    <row r="15" spans="1:78" ht="13.5" customHeight="1">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119</v>
      </c>
      <c r="BM16" s="71"/>
      <c r="BN16" s="71"/>
      <c r="BO16" s="71"/>
      <c r="BP16" s="71"/>
      <c r="BQ16" s="71"/>
      <c r="BR16" s="71"/>
      <c r="BS16" s="71"/>
      <c r="BT16" s="71"/>
      <c r="BU16" s="71"/>
      <c r="BV16" s="71"/>
      <c r="BW16" s="71"/>
      <c r="BX16" s="71"/>
      <c r="BY16" s="71"/>
      <c r="BZ16" s="72"/>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c r="A34" s="2"/>
      <c r="B34" s="17"/>
      <c r="C34" s="76" t="s">
        <v>27</v>
      </c>
      <c r="D34" s="76"/>
      <c r="E34" s="76"/>
      <c r="F34" s="76"/>
      <c r="G34" s="76"/>
      <c r="H34" s="76"/>
      <c r="I34" s="76"/>
      <c r="J34" s="76"/>
      <c r="K34" s="76"/>
      <c r="L34" s="76"/>
      <c r="M34" s="76"/>
      <c r="N34" s="76"/>
      <c r="O34" s="76"/>
      <c r="P34" s="76"/>
      <c r="Q34" s="20"/>
      <c r="R34" s="76" t="s">
        <v>28</v>
      </c>
      <c r="S34" s="76"/>
      <c r="T34" s="76"/>
      <c r="U34" s="76"/>
      <c r="V34" s="76"/>
      <c r="W34" s="76"/>
      <c r="X34" s="76"/>
      <c r="Y34" s="76"/>
      <c r="Z34" s="76"/>
      <c r="AA34" s="76"/>
      <c r="AB34" s="76"/>
      <c r="AC34" s="76"/>
      <c r="AD34" s="76"/>
      <c r="AE34" s="76"/>
      <c r="AF34" s="20"/>
      <c r="AG34" s="76" t="s">
        <v>29</v>
      </c>
      <c r="AH34" s="76"/>
      <c r="AI34" s="76"/>
      <c r="AJ34" s="76"/>
      <c r="AK34" s="76"/>
      <c r="AL34" s="76"/>
      <c r="AM34" s="76"/>
      <c r="AN34" s="76"/>
      <c r="AO34" s="76"/>
      <c r="AP34" s="76"/>
      <c r="AQ34" s="76"/>
      <c r="AR34" s="76"/>
      <c r="AS34" s="76"/>
      <c r="AT34" s="76"/>
      <c r="AU34" s="20"/>
      <c r="AV34" s="76" t="s">
        <v>30</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31</v>
      </c>
      <c r="BM45" s="65"/>
      <c r="BN45" s="65"/>
      <c r="BO45" s="65"/>
      <c r="BP45" s="65"/>
      <c r="BQ45" s="65"/>
      <c r="BR45" s="65"/>
      <c r="BS45" s="65"/>
      <c r="BT45" s="65"/>
      <c r="BU45" s="65"/>
      <c r="BV45" s="65"/>
      <c r="BW45" s="65"/>
      <c r="BX45" s="65"/>
      <c r="BY45" s="65"/>
      <c r="BZ45" s="66"/>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121</v>
      </c>
      <c r="BM47" s="71"/>
      <c r="BN47" s="71"/>
      <c r="BO47" s="71"/>
      <c r="BP47" s="71"/>
      <c r="BQ47" s="71"/>
      <c r="BR47" s="71"/>
      <c r="BS47" s="71"/>
      <c r="BT47" s="71"/>
      <c r="BU47" s="71"/>
      <c r="BV47" s="71"/>
      <c r="BW47" s="71"/>
      <c r="BX47" s="71"/>
      <c r="BY47" s="71"/>
      <c r="BZ47" s="72"/>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c r="A56" s="2"/>
      <c r="B56" s="17"/>
      <c r="C56" s="76" t="s">
        <v>32</v>
      </c>
      <c r="D56" s="76"/>
      <c r="E56" s="76"/>
      <c r="F56" s="76"/>
      <c r="G56" s="76"/>
      <c r="H56" s="76"/>
      <c r="I56" s="76"/>
      <c r="J56" s="76"/>
      <c r="K56" s="76"/>
      <c r="L56" s="76"/>
      <c r="M56" s="76"/>
      <c r="N56" s="76"/>
      <c r="O56" s="76"/>
      <c r="P56" s="76"/>
      <c r="Q56" s="20"/>
      <c r="R56" s="76" t="s">
        <v>33</v>
      </c>
      <c r="S56" s="76"/>
      <c r="T56" s="76"/>
      <c r="U56" s="76"/>
      <c r="V56" s="76"/>
      <c r="W56" s="76"/>
      <c r="X56" s="76"/>
      <c r="Y56" s="76"/>
      <c r="Z56" s="76"/>
      <c r="AA56" s="76"/>
      <c r="AB56" s="76"/>
      <c r="AC56" s="76"/>
      <c r="AD56" s="76"/>
      <c r="AE56" s="76"/>
      <c r="AF56" s="20"/>
      <c r="AG56" s="76" t="s">
        <v>34</v>
      </c>
      <c r="AH56" s="76"/>
      <c r="AI56" s="76"/>
      <c r="AJ56" s="76"/>
      <c r="AK56" s="76"/>
      <c r="AL56" s="76"/>
      <c r="AM56" s="76"/>
      <c r="AN56" s="76"/>
      <c r="AO56" s="76"/>
      <c r="AP56" s="76"/>
      <c r="AQ56" s="76"/>
      <c r="AR56" s="76"/>
      <c r="AS56" s="76"/>
      <c r="AT56" s="76"/>
      <c r="AU56" s="20"/>
      <c r="AV56" s="76" t="s">
        <v>35</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37</v>
      </c>
      <c r="BM64" s="65"/>
      <c r="BN64" s="65"/>
      <c r="BO64" s="65"/>
      <c r="BP64" s="65"/>
      <c r="BQ64" s="65"/>
      <c r="BR64" s="65"/>
      <c r="BS64" s="65"/>
      <c r="BT64" s="65"/>
      <c r="BU64" s="65"/>
      <c r="BV64" s="65"/>
      <c r="BW64" s="65"/>
      <c r="BX64" s="65"/>
      <c r="BY64" s="65"/>
      <c r="BZ64" s="66"/>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7" t="s">
        <v>120</v>
      </c>
      <c r="BM66" s="78"/>
      <c r="BN66" s="78"/>
      <c r="BO66" s="78"/>
      <c r="BP66" s="78"/>
      <c r="BQ66" s="78"/>
      <c r="BR66" s="78"/>
      <c r="BS66" s="78"/>
      <c r="BT66" s="78"/>
      <c r="BU66" s="78"/>
      <c r="BV66" s="78"/>
      <c r="BW66" s="78"/>
      <c r="BX66" s="78"/>
      <c r="BY66" s="78"/>
      <c r="BZ66" s="79"/>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7"/>
      <c r="BM67" s="78"/>
      <c r="BN67" s="78"/>
      <c r="BO67" s="78"/>
      <c r="BP67" s="78"/>
      <c r="BQ67" s="78"/>
      <c r="BR67" s="78"/>
      <c r="BS67" s="78"/>
      <c r="BT67" s="78"/>
      <c r="BU67" s="78"/>
      <c r="BV67" s="78"/>
      <c r="BW67" s="78"/>
      <c r="BX67" s="78"/>
      <c r="BY67" s="78"/>
      <c r="BZ67" s="79"/>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7"/>
      <c r="BM68" s="78"/>
      <c r="BN68" s="78"/>
      <c r="BO68" s="78"/>
      <c r="BP68" s="78"/>
      <c r="BQ68" s="78"/>
      <c r="BR68" s="78"/>
      <c r="BS68" s="78"/>
      <c r="BT68" s="78"/>
      <c r="BU68" s="78"/>
      <c r="BV68" s="78"/>
      <c r="BW68" s="78"/>
      <c r="BX68" s="78"/>
      <c r="BY68" s="78"/>
      <c r="BZ68" s="79"/>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7"/>
      <c r="BM69" s="78"/>
      <c r="BN69" s="78"/>
      <c r="BO69" s="78"/>
      <c r="BP69" s="78"/>
      <c r="BQ69" s="78"/>
      <c r="BR69" s="78"/>
      <c r="BS69" s="78"/>
      <c r="BT69" s="78"/>
      <c r="BU69" s="78"/>
      <c r="BV69" s="78"/>
      <c r="BW69" s="78"/>
      <c r="BX69" s="78"/>
      <c r="BY69" s="78"/>
      <c r="BZ69" s="79"/>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7"/>
      <c r="BM70" s="78"/>
      <c r="BN70" s="78"/>
      <c r="BO70" s="78"/>
      <c r="BP70" s="78"/>
      <c r="BQ70" s="78"/>
      <c r="BR70" s="78"/>
      <c r="BS70" s="78"/>
      <c r="BT70" s="78"/>
      <c r="BU70" s="78"/>
      <c r="BV70" s="78"/>
      <c r="BW70" s="78"/>
      <c r="BX70" s="78"/>
      <c r="BY70" s="78"/>
      <c r="BZ70" s="79"/>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7"/>
      <c r="BM71" s="78"/>
      <c r="BN71" s="78"/>
      <c r="BO71" s="78"/>
      <c r="BP71" s="78"/>
      <c r="BQ71" s="78"/>
      <c r="BR71" s="78"/>
      <c r="BS71" s="78"/>
      <c r="BT71" s="78"/>
      <c r="BU71" s="78"/>
      <c r="BV71" s="78"/>
      <c r="BW71" s="78"/>
      <c r="BX71" s="78"/>
      <c r="BY71" s="78"/>
      <c r="BZ71" s="79"/>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7"/>
      <c r="BM72" s="78"/>
      <c r="BN72" s="78"/>
      <c r="BO72" s="78"/>
      <c r="BP72" s="78"/>
      <c r="BQ72" s="78"/>
      <c r="BR72" s="78"/>
      <c r="BS72" s="78"/>
      <c r="BT72" s="78"/>
      <c r="BU72" s="78"/>
      <c r="BV72" s="78"/>
      <c r="BW72" s="78"/>
      <c r="BX72" s="78"/>
      <c r="BY72" s="78"/>
      <c r="BZ72" s="79"/>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7"/>
      <c r="BM73" s="78"/>
      <c r="BN73" s="78"/>
      <c r="BO73" s="78"/>
      <c r="BP73" s="78"/>
      <c r="BQ73" s="78"/>
      <c r="BR73" s="78"/>
      <c r="BS73" s="78"/>
      <c r="BT73" s="78"/>
      <c r="BU73" s="78"/>
      <c r="BV73" s="78"/>
      <c r="BW73" s="78"/>
      <c r="BX73" s="78"/>
      <c r="BY73" s="78"/>
      <c r="BZ73" s="79"/>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7"/>
      <c r="BM74" s="78"/>
      <c r="BN74" s="78"/>
      <c r="BO74" s="78"/>
      <c r="BP74" s="78"/>
      <c r="BQ74" s="78"/>
      <c r="BR74" s="78"/>
      <c r="BS74" s="78"/>
      <c r="BT74" s="78"/>
      <c r="BU74" s="78"/>
      <c r="BV74" s="78"/>
      <c r="BW74" s="78"/>
      <c r="BX74" s="78"/>
      <c r="BY74" s="78"/>
      <c r="BZ74" s="79"/>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7"/>
      <c r="BM75" s="78"/>
      <c r="BN75" s="78"/>
      <c r="BO75" s="78"/>
      <c r="BP75" s="78"/>
      <c r="BQ75" s="78"/>
      <c r="BR75" s="78"/>
      <c r="BS75" s="78"/>
      <c r="BT75" s="78"/>
      <c r="BU75" s="78"/>
      <c r="BV75" s="78"/>
      <c r="BW75" s="78"/>
      <c r="BX75" s="78"/>
      <c r="BY75" s="78"/>
      <c r="BZ75" s="79"/>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7"/>
      <c r="BM76" s="78"/>
      <c r="BN76" s="78"/>
      <c r="BO76" s="78"/>
      <c r="BP76" s="78"/>
      <c r="BQ76" s="78"/>
      <c r="BR76" s="78"/>
      <c r="BS76" s="78"/>
      <c r="BT76" s="78"/>
      <c r="BU76" s="78"/>
      <c r="BV76" s="78"/>
      <c r="BW76" s="78"/>
      <c r="BX76" s="78"/>
      <c r="BY76" s="78"/>
      <c r="BZ76" s="79"/>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7"/>
      <c r="BM77" s="78"/>
      <c r="BN77" s="78"/>
      <c r="BO77" s="78"/>
      <c r="BP77" s="78"/>
      <c r="BQ77" s="78"/>
      <c r="BR77" s="78"/>
      <c r="BS77" s="78"/>
      <c r="BT77" s="78"/>
      <c r="BU77" s="78"/>
      <c r="BV77" s="78"/>
      <c r="BW77" s="78"/>
      <c r="BX77" s="78"/>
      <c r="BY77" s="78"/>
      <c r="BZ77" s="79"/>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7"/>
      <c r="BM78" s="78"/>
      <c r="BN78" s="78"/>
      <c r="BO78" s="78"/>
      <c r="BP78" s="78"/>
      <c r="BQ78" s="78"/>
      <c r="BR78" s="78"/>
      <c r="BS78" s="78"/>
      <c r="BT78" s="78"/>
      <c r="BU78" s="78"/>
      <c r="BV78" s="78"/>
      <c r="BW78" s="78"/>
      <c r="BX78" s="78"/>
      <c r="BY78" s="78"/>
      <c r="BZ78" s="79"/>
    </row>
    <row r="79" spans="1:78" ht="13.5" customHeight="1">
      <c r="A79" s="2"/>
      <c r="B79" s="17"/>
      <c r="C79" s="76" t="s">
        <v>38</v>
      </c>
      <c r="D79" s="76"/>
      <c r="E79" s="76"/>
      <c r="F79" s="76"/>
      <c r="G79" s="76"/>
      <c r="H79" s="76"/>
      <c r="I79" s="76"/>
      <c r="J79" s="76"/>
      <c r="K79" s="76"/>
      <c r="L79" s="76"/>
      <c r="M79" s="76"/>
      <c r="N79" s="76"/>
      <c r="O79" s="76"/>
      <c r="P79" s="76"/>
      <c r="Q79" s="76"/>
      <c r="R79" s="76"/>
      <c r="S79" s="76"/>
      <c r="T79" s="76"/>
      <c r="U79" s="20"/>
      <c r="V79" s="20"/>
      <c r="W79" s="76" t="s">
        <v>39</v>
      </c>
      <c r="X79" s="76"/>
      <c r="Y79" s="76"/>
      <c r="Z79" s="76"/>
      <c r="AA79" s="76"/>
      <c r="AB79" s="76"/>
      <c r="AC79" s="76"/>
      <c r="AD79" s="76"/>
      <c r="AE79" s="76"/>
      <c r="AF79" s="76"/>
      <c r="AG79" s="76"/>
      <c r="AH79" s="76"/>
      <c r="AI79" s="76"/>
      <c r="AJ79" s="76"/>
      <c r="AK79" s="76"/>
      <c r="AL79" s="76"/>
      <c r="AM79" s="76"/>
      <c r="AN79" s="76"/>
      <c r="AO79" s="20"/>
      <c r="AP79" s="20"/>
      <c r="AQ79" s="76" t="s">
        <v>40</v>
      </c>
      <c r="AR79" s="76"/>
      <c r="AS79" s="76"/>
      <c r="AT79" s="76"/>
      <c r="AU79" s="76"/>
      <c r="AV79" s="76"/>
      <c r="AW79" s="76"/>
      <c r="AX79" s="76"/>
      <c r="AY79" s="76"/>
      <c r="AZ79" s="76"/>
      <c r="BA79" s="76"/>
      <c r="BB79" s="76"/>
      <c r="BC79" s="76"/>
      <c r="BD79" s="76"/>
      <c r="BE79" s="76"/>
      <c r="BF79" s="76"/>
      <c r="BG79" s="76"/>
      <c r="BH79" s="76"/>
      <c r="BI79" s="18"/>
      <c r="BJ79" s="19"/>
      <c r="BK79" s="2"/>
      <c r="BL79" s="77"/>
      <c r="BM79" s="78"/>
      <c r="BN79" s="78"/>
      <c r="BO79" s="78"/>
      <c r="BP79" s="78"/>
      <c r="BQ79" s="78"/>
      <c r="BR79" s="78"/>
      <c r="BS79" s="78"/>
      <c r="BT79" s="78"/>
      <c r="BU79" s="78"/>
      <c r="BV79" s="78"/>
      <c r="BW79" s="78"/>
      <c r="BX79" s="78"/>
      <c r="BY79" s="78"/>
      <c r="BZ79" s="79"/>
    </row>
    <row r="80" spans="1:78" ht="13.5" customHeight="1">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7"/>
      <c r="BM80" s="78"/>
      <c r="BN80" s="78"/>
      <c r="BO80" s="78"/>
      <c r="BP80" s="78"/>
      <c r="BQ80" s="78"/>
      <c r="BR80" s="78"/>
      <c r="BS80" s="78"/>
      <c r="BT80" s="78"/>
      <c r="BU80" s="78"/>
      <c r="BV80" s="78"/>
      <c r="BW80" s="78"/>
      <c r="BX80" s="78"/>
      <c r="BY80" s="78"/>
      <c r="BZ80" s="79"/>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7"/>
      <c r="BM81" s="78"/>
      <c r="BN81" s="78"/>
      <c r="BO81" s="78"/>
      <c r="BP81" s="78"/>
      <c r="BQ81" s="78"/>
      <c r="BR81" s="78"/>
      <c r="BS81" s="78"/>
      <c r="BT81" s="78"/>
      <c r="BU81" s="78"/>
      <c r="BV81" s="78"/>
      <c r="BW81" s="78"/>
      <c r="BX81" s="78"/>
      <c r="BY81" s="78"/>
      <c r="BZ81" s="79"/>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0"/>
      <c r="BM82" s="81"/>
      <c r="BN82" s="81"/>
      <c r="BO82" s="81"/>
      <c r="BP82" s="81"/>
      <c r="BQ82" s="81"/>
      <c r="BR82" s="81"/>
      <c r="BS82" s="81"/>
      <c r="BT82" s="81"/>
      <c r="BU82" s="81"/>
      <c r="BV82" s="81"/>
      <c r="BW82" s="81"/>
      <c r="BX82" s="81"/>
      <c r="BY82" s="81"/>
      <c r="BZ82" s="82"/>
    </row>
    <row r="83" spans="1:78">
      <c r="C83" s="2" t="s">
        <v>41</v>
      </c>
    </row>
    <row r="84" spans="1:78">
      <c r="C84" s="26" t="s">
        <v>42</v>
      </c>
    </row>
    <row r="85" spans="1:78" hidden="1">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c r="B86" s="27"/>
      <c r="C86" s="27"/>
      <c r="D86" s="27"/>
      <c r="E86" s="27" t="str">
        <f>データ!AI6</f>
        <v>【99.45】</v>
      </c>
      <c r="F86" s="27" t="str">
        <f>データ!AT6</f>
        <v>【136.52】</v>
      </c>
      <c r="G86" s="27" t="str">
        <f>データ!BE6</f>
        <v>【68.37】</v>
      </c>
      <c r="H86" s="27" t="str">
        <f>データ!BP6</f>
        <v>【985.48】</v>
      </c>
      <c r="I86" s="27" t="str">
        <f>データ!CA6</f>
        <v>【45.38】</v>
      </c>
      <c r="J86" s="27" t="str">
        <f>データ!CL6</f>
        <v>【377.04】</v>
      </c>
      <c r="K86" s="27" t="str">
        <f>データ!CW6</f>
        <v>【34.15】</v>
      </c>
      <c r="L86" s="27" t="str">
        <f>データ!DH6</f>
        <v>【78.22】</v>
      </c>
      <c r="M86" s="27" t="str">
        <f>データ!DS6</f>
        <v>【21.93】</v>
      </c>
      <c r="N86" s="27" t="str">
        <f>データ!ED6</f>
        <v>【0.00】</v>
      </c>
      <c r="O86" s="27" t="str">
        <f>データ!EO6</f>
        <v>【0.01】</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cols>
    <col min="1" max="1" width="9" style="3"/>
    <col min="2" max="144" width="11.875" style="3" customWidth="1"/>
    <col min="145" max="16384" width="9" style="3"/>
  </cols>
  <sheetData>
    <row r="1" spans="1:148">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c r="A3" s="29" t="s">
        <v>57</v>
      </c>
      <c r="B3" s="30" t="s">
        <v>58</v>
      </c>
      <c r="C3" s="30" t="s">
        <v>59</v>
      </c>
      <c r="D3" s="30" t="s">
        <v>60</v>
      </c>
      <c r="E3" s="30" t="s">
        <v>61</v>
      </c>
      <c r="F3" s="30" t="s">
        <v>62</v>
      </c>
      <c r="G3" s="30" t="s">
        <v>63</v>
      </c>
      <c r="H3" s="84" t="s">
        <v>64</v>
      </c>
      <c r="I3" s="85"/>
      <c r="J3" s="85"/>
      <c r="K3" s="85"/>
      <c r="L3" s="85"/>
      <c r="M3" s="85"/>
      <c r="N3" s="85"/>
      <c r="O3" s="85"/>
      <c r="P3" s="85"/>
      <c r="Q3" s="85"/>
      <c r="R3" s="85"/>
      <c r="S3" s="85"/>
      <c r="T3" s="85"/>
      <c r="U3" s="85"/>
      <c r="V3" s="85"/>
      <c r="W3" s="85"/>
      <c r="X3" s="86"/>
      <c r="Y3" s="90" t="s">
        <v>65</v>
      </c>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t="s">
        <v>66</v>
      </c>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row>
    <row r="4" spans="1:148">
      <c r="A4" s="29" t="s">
        <v>67</v>
      </c>
      <c r="B4" s="31"/>
      <c r="C4" s="31"/>
      <c r="D4" s="31"/>
      <c r="E4" s="31"/>
      <c r="F4" s="31"/>
      <c r="G4" s="31"/>
      <c r="H4" s="87"/>
      <c r="I4" s="88"/>
      <c r="J4" s="88"/>
      <c r="K4" s="88"/>
      <c r="L4" s="88"/>
      <c r="M4" s="88"/>
      <c r="N4" s="88"/>
      <c r="O4" s="88"/>
      <c r="P4" s="88"/>
      <c r="Q4" s="88"/>
      <c r="R4" s="88"/>
      <c r="S4" s="88"/>
      <c r="T4" s="88"/>
      <c r="U4" s="88"/>
      <c r="V4" s="88"/>
      <c r="W4" s="88"/>
      <c r="X4" s="89"/>
      <c r="Y4" s="83" t="s">
        <v>68</v>
      </c>
      <c r="Z4" s="83"/>
      <c r="AA4" s="83"/>
      <c r="AB4" s="83"/>
      <c r="AC4" s="83"/>
      <c r="AD4" s="83"/>
      <c r="AE4" s="83"/>
      <c r="AF4" s="83"/>
      <c r="AG4" s="83"/>
      <c r="AH4" s="83"/>
      <c r="AI4" s="83"/>
      <c r="AJ4" s="83" t="s">
        <v>69</v>
      </c>
      <c r="AK4" s="83"/>
      <c r="AL4" s="83"/>
      <c r="AM4" s="83"/>
      <c r="AN4" s="83"/>
      <c r="AO4" s="83"/>
      <c r="AP4" s="83"/>
      <c r="AQ4" s="83"/>
      <c r="AR4" s="83"/>
      <c r="AS4" s="83"/>
      <c r="AT4" s="83"/>
      <c r="AU4" s="83" t="s">
        <v>70</v>
      </c>
      <c r="AV4" s="83"/>
      <c r="AW4" s="83"/>
      <c r="AX4" s="83"/>
      <c r="AY4" s="83"/>
      <c r="AZ4" s="83"/>
      <c r="BA4" s="83"/>
      <c r="BB4" s="83"/>
      <c r="BC4" s="83"/>
      <c r="BD4" s="83"/>
      <c r="BE4" s="83"/>
      <c r="BF4" s="83" t="s">
        <v>71</v>
      </c>
      <c r="BG4" s="83"/>
      <c r="BH4" s="83"/>
      <c r="BI4" s="83"/>
      <c r="BJ4" s="83"/>
      <c r="BK4" s="83"/>
      <c r="BL4" s="83"/>
      <c r="BM4" s="83"/>
      <c r="BN4" s="83"/>
      <c r="BO4" s="83"/>
      <c r="BP4" s="83"/>
      <c r="BQ4" s="83" t="s">
        <v>72</v>
      </c>
      <c r="BR4" s="83"/>
      <c r="BS4" s="83"/>
      <c r="BT4" s="83"/>
      <c r="BU4" s="83"/>
      <c r="BV4" s="83"/>
      <c r="BW4" s="83"/>
      <c r="BX4" s="83"/>
      <c r="BY4" s="83"/>
      <c r="BZ4" s="83"/>
      <c r="CA4" s="83"/>
      <c r="CB4" s="83" t="s">
        <v>73</v>
      </c>
      <c r="CC4" s="83"/>
      <c r="CD4" s="83"/>
      <c r="CE4" s="83"/>
      <c r="CF4" s="83"/>
      <c r="CG4" s="83"/>
      <c r="CH4" s="83"/>
      <c r="CI4" s="83"/>
      <c r="CJ4" s="83"/>
      <c r="CK4" s="83"/>
      <c r="CL4" s="83"/>
      <c r="CM4" s="83" t="s">
        <v>74</v>
      </c>
      <c r="CN4" s="83"/>
      <c r="CO4" s="83"/>
      <c r="CP4" s="83"/>
      <c r="CQ4" s="83"/>
      <c r="CR4" s="83"/>
      <c r="CS4" s="83"/>
      <c r="CT4" s="83"/>
      <c r="CU4" s="83"/>
      <c r="CV4" s="83"/>
      <c r="CW4" s="83"/>
      <c r="CX4" s="83" t="s">
        <v>75</v>
      </c>
      <c r="CY4" s="83"/>
      <c r="CZ4" s="83"/>
      <c r="DA4" s="83"/>
      <c r="DB4" s="83"/>
      <c r="DC4" s="83"/>
      <c r="DD4" s="83"/>
      <c r="DE4" s="83"/>
      <c r="DF4" s="83"/>
      <c r="DG4" s="83"/>
      <c r="DH4" s="83"/>
      <c r="DI4" s="83" t="s">
        <v>76</v>
      </c>
      <c r="DJ4" s="83"/>
      <c r="DK4" s="83"/>
      <c r="DL4" s="83"/>
      <c r="DM4" s="83"/>
      <c r="DN4" s="83"/>
      <c r="DO4" s="83"/>
      <c r="DP4" s="83"/>
      <c r="DQ4" s="83"/>
      <c r="DR4" s="83"/>
      <c r="DS4" s="83"/>
      <c r="DT4" s="83" t="s">
        <v>77</v>
      </c>
      <c r="DU4" s="83"/>
      <c r="DV4" s="83"/>
      <c r="DW4" s="83"/>
      <c r="DX4" s="83"/>
      <c r="DY4" s="83"/>
      <c r="DZ4" s="83"/>
      <c r="EA4" s="83"/>
      <c r="EB4" s="83"/>
      <c r="EC4" s="83"/>
      <c r="ED4" s="83"/>
      <c r="EE4" s="83" t="s">
        <v>78</v>
      </c>
      <c r="EF4" s="83"/>
      <c r="EG4" s="83"/>
      <c r="EH4" s="83"/>
      <c r="EI4" s="83"/>
      <c r="EJ4" s="83"/>
      <c r="EK4" s="83"/>
      <c r="EL4" s="83"/>
      <c r="EM4" s="83"/>
      <c r="EN4" s="83"/>
      <c r="EO4" s="83"/>
    </row>
    <row r="5" spans="1:148">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c r="A6" s="29" t="s">
        <v>107</v>
      </c>
      <c r="B6" s="34">
        <f>B7</f>
        <v>2016</v>
      </c>
      <c r="C6" s="34">
        <f t="shared" ref="C6:X6" si="3">C7</f>
        <v>62031</v>
      </c>
      <c r="D6" s="34">
        <f t="shared" si="3"/>
        <v>46</v>
      </c>
      <c r="E6" s="34">
        <f t="shared" si="3"/>
        <v>17</v>
      </c>
      <c r="F6" s="34">
        <f t="shared" si="3"/>
        <v>6</v>
      </c>
      <c r="G6" s="34">
        <f t="shared" si="3"/>
        <v>0</v>
      </c>
      <c r="H6" s="34" t="str">
        <f t="shared" si="3"/>
        <v>山形県　鶴岡市</v>
      </c>
      <c r="I6" s="34" t="str">
        <f t="shared" si="3"/>
        <v>法適用</v>
      </c>
      <c r="J6" s="34" t="str">
        <f t="shared" si="3"/>
        <v>下水道事業</v>
      </c>
      <c r="K6" s="34" t="str">
        <f t="shared" si="3"/>
        <v>漁業集落排水</v>
      </c>
      <c r="L6" s="34" t="str">
        <f t="shared" si="3"/>
        <v>H3</v>
      </c>
      <c r="M6" s="34">
        <f t="shared" si="3"/>
        <v>0</v>
      </c>
      <c r="N6" s="35" t="str">
        <f t="shared" si="3"/>
        <v>-</v>
      </c>
      <c r="O6" s="35">
        <f t="shared" si="3"/>
        <v>48.72</v>
      </c>
      <c r="P6" s="35">
        <f t="shared" si="3"/>
        <v>0.82</v>
      </c>
      <c r="Q6" s="35">
        <f t="shared" si="3"/>
        <v>95.55</v>
      </c>
      <c r="R6" s="35">
        <f t="shared" si="3"/>
        <v>3812</v>
      </c>
      <c r="S6" s="35">
        <f t="shared" si="3"/>
        <v>130108</v>
      </c>
      <c r="T6" s="35">
        <f t="shared" si="3"/>
        <v>1311.53</v>
      </c>
      <c r="U6" s="35">
        <f t="shared" si="3"/>
        <v>99.2</v>
      </c>
      <c r="V6" s="35">
        <f t="shared" si="3"/>
        <v>1057</v>
      </c>
      <c r="W6" s="35">
        <f t="shared" si="3"/>
        <v>0.27</v>
      </c>
      <c r="X6" s="35">
        <f t="shared" si="3"/>
        <v>3914.81</v>
      </c>
      <c r="Y6" s="36" t="str">
        <f>IF(Y7="",NA(),Y7)</f>
        <v>-</v>
      </c>
      <c r="Z6" s="36" t="str">
        <f t="shared" ref="Z6:AH6" si="4">IF(Z7="",NA(),Z7)</f>
        <v>-</v>
      </c>
      <c r="AA6" s="36" t="str">
        <f t="shared" si="4"/>
        <v>-</v>
      </c>
      <c r="AB6" s="36">
        <f t="shared" si="4"/>
        <v>101.15</v>
      </c>
      <c r="AC6" s="36">
        <f t="shared" si="4"/>
        <v>91.69</v>
      </c>
      <c r="AD6" s="36" t="str">
        <f t="shared" si="4"/>
        <v>-</v>
      </c>
      <c r="AE6" s="36" t="str">
        <f t="shared" si="4"/>
        <v>-</v>
      </c>
      <c r="AF6" s="36" t="str">
        <f t="shared" si="4"/>
        <v>-</v>
      </c>
      <c r="AG6" s="36">
        <f t="shared" si="4"/>
        <v>105.08</v>
      </c>
      <c r="AH6" s="36">
        <f t="shared" si="4"/>
        <v>92.9</v>
      </c>
      <c r="AI6" s="35" t="str">
        <f>IF(AI7="","",IF(AI7="-","【-】","【"&amp;SUBSTITUTE(TEXT(AI7,"#,##0.00"),"-","△")&amp;"】"))</f>
        <v>【99.45】</v>
      </c>
      <c r="AJ6" s="36" t="str">
        <f>IF(AJ7="",NA(),AJ7)</f>
        <v>-</v>
      </c>
      <c r="AK6" s="36" t="str">
        <f t="shared" ref="AK6:AS6" si="5">IF(AK7="",NA(),AK7)</f>
        <v>-</v>
      </c>
      <c r="AL6" s="36" t="str">
        <f t="shared" si="5"/>
        <v>-</v>
      </c>
      <c r="AM6" s="35">
        <f t="shared" si="5"/>
        <v>0</v>
      </c>
      <c r="AN6" s="36">
        <f t="shared" si="5"/>
        <v>31.81</v>
      </c>
      <c r="AO6" s="36" t="str">
        <f t="shared" si="5"/>
        <v>-</v>
      </c>
      <c r="AP6" s="36" t="str">
        <f t="shared" si="5"/>
        <v>-</v>
      </c>
      <c r="AQ6" s="36" t="str">
        <f t="shared" si="5"/>
        <v>-</v>
      </c>
      <c r="AR6" s="36">
        <f t="shared" si="5"/>
        <v>6.29</v>
      </c>
      <c r="AS6" s="36">
        <f t="shared" si="5"/>
        <v>61.22</v>
      </c>
      <c r="AT6" s="35" t="str">
        <f>IF(AT7="","",IF(AT7="-","【-】","【"&amp;SUBSTITUTE(TEXT(AT7,"#,##0.00"),"-","△")&amp;"】"))</f>
        <v>【136.52】</v>
      </c>
      <c r="AU6" s="36" t="str">
        <f>IF(AU7="",NA(),AU7)</f>
        <v>-</v>
      </c>
      <c r="AV6" s="36" t="str">
        <f t="shared" ref="AV6:BD6" si="6">IF(AV7="",NA(),AV7)</f>
        <v>-</v>
      </c>
      <c r="AW6" s="36" t="str">
        <f t="shared" si="6"/>
        <v>-</v>
      </c>
      <c r="AX6" s="36">
        <f t="shared" si="6"/>
        <v>11.69</v>
      </c>
      <c r="AY6" s="36">
        <f t="shared" si="6"/>
        <v>21.47</v>
      </c>
      <c r="AZ6" s="36" t="str">
        <f t="shared" si="6"/>
        <v>-</v>
      </c>
      <c r="BA6" s="36" t="str">
        <f t="shared" si="6"/>
        <v>-</v>
      </c>
      <c r="BB6" s="36" t="str">
        <f t="shared" si="6"/>
        <v>-</v>
      </c>
      <c r="BC6" s="36">
        <f t="shared" si="6"/>
        <v>116.32</v>
      </c>
      <c r="BD6" s="36">
        <f t="shared" si="6"/>
        <v>176.6</v>
      </c>
      <c r="BE6" s="35" t="str">
        <f>IF(BE7="","",IF(BE7="-","【-】","【"&amp;SUBSTITUTE(TEXT(BE7,"#,##0.00"),"-","△")&amp;"】"))</f>
        <v>【68.37】</v>
      </c>
      <c r="BF6" s="36" t="str">
        <f>IF(BF7="",NA(),BF7)</f>
        <v>-</v>
      </c>
      <c r="BG6" s="36" t="str">
        <f t="shared" ref="BG6:BO6" si="7">IF(BG7="",NA(),BG7)</f>
        <v>-</v>
      </c>
      <c r="BH6" s="36" t="str">
        <f t="shared" si="7"/>
        <v>-</v>
      </c>
      <c r="BI6" s="36">
        <f t="shared" si="7"/>
        <v>3452.79</v>
      </c>
      <c r="BJ6" s="36">
        <f t="shared" si="7"/>
        <v>3296.1</v>
      </c>
      <c r="BK6" s="36" t="str">
        <f t="shared" si="7"/>
        <v>-</v>
      </c>
      <c r="BL6" s="36" t="str">
        <f t="shared" si="7"/>
        <v>-</v>
      </c>
      <c r="BM6" s="36" t="str">
        <f t="shared" si="7"/>
        <v>-</v>
      </c>
      <c r="BN6" s="36">
        <f t="shared" si="7"/>
        <v>1451.54</v>
      </c>
      <c r="BO6" s="36">
        <f t="shared" si="7"/>
        <v>1700.42</v>
      </c>
      <c r="BP6" s="35" t="str">
        <f>IF(BP7="","",IF(BP7="-","【-】","【"&amp;SUBSTITUTE(TEXT(BP7,"#,##0.00"),"-","△")&amp;"】"))</f>
        <v>【985.48】</v>
      </c>
      <c r="BQ6" s="36" t="str">
        <f>IF(BQ7="",NA(),BQ7)</f>
        <v>-</v>
      </c>
      <c r="BR6" s="36" t="str">
        <f t="shared" ref="BR6:BZ6" si="8">IF(BR7="",NA(),BR7)</f>
        <v>-</v>
      </c>
      <c r="BS6" s="36" t="str">
        <f t="shared" si="8"/>
        <v>-</v>
      </c>
      <c r="BT6" s="36">
        <f t="shared" si="8"/>
        <v>105.63</v>
      </c>
      <c r="BU6" s="36">
        <f t="shared" si="8"/>
        <v>107.85</v>
      </c>
      <c r="BV6" s="36" t="str">
        <f t="shared" si="8"/>
        <v>-</v>
      </c>
      <c r="BW6" s="36" t="str">
        <f t="shared" si="8"/>
        <v>-</v>
      </c>
      <c r="BX6" s="36" t="str">
        <f t="shared" si="8"/>
        <v>-</v>
      </c>
      <c r="BY6" s="36">
        <f t="shared" si="8"/>
        <v>33.58</v>
      </c>
      <c r="BZ6" s="36">
        <f t="shared" si="8"/>
        <v>34.51</v>
      </c>
      <c r="CA6" s="35" t="str">
        <f>IF(CA7="","",IF(CA7="-","【-】","【"&amp;SUBSTITUTE(TEXT(CA7,"#,##0.00"),"-","△")&amp;"】"))</f>
        <v>【45.38】</v>
      </c>
      <c r="CB6" s="36" t="str">
        <f>IF(CB7="",NA(),CB7)</f>
        <v>-</v>
      </c>
      <c r="CC6" s="36" t="str">
        <f t="shared" ref="CC6:CK6" si="9">IF(CC7="",NA(),CC7)</f>
        <v>-</v>
      </c>
      <c r="CD6" s="36" t="str">
        <f t="shared" si="9"/>
        <v>-</v>
      </c>
      <c r="CE6" s="36">
        <f t="shared" si="9"/>
        <v>186.29</v>
      </c>
      <c r="CF6" s="36">
        <f t="shared" si="9"/>
        <v>181.69</v>
      </c>
      <c r="CG6" s="36" t="str">
        <f t="shared" si="9"/>
        <v>-</v>
      </c>
      <c r="CH6" s="36" t="str">
        <f t="shared" si="9"/>
        <v>-</v>
      </c>
      <c r="CI6" s="36" t="str">
        <f t="shared" si="9"/>
        <v>-</v>
      </c>
      <c r="CJ6" s="36">
        <f t="shared" si="9"/>
        <v>514.39</v>
      </c>
      <c r="CK6" s="36">
        <f t="shared" si="9"/>
        <v>476.11</v>
      </c>
      <c r="CL6" s="35" t="str">
        <f>IF(CL7="","",IF(CL7="-","【-】","【"&amp;SUBSTITUTE(TEXT(CL7,"#,##0.00"),"-","△")&amp;"】"))</f>
        <v>【377.04】</v>
      </c>
      <c r="CM6" s="36" t="str">
        <f>IF(CM7="",NA(),CM7)</f>
        <v>-</v>
      </c>
      <c r="CN6" s="36" t="str">
        <f t="shared" ref="CN6:CV6" si="10">IF(CN7="",NA(),CN7)</f>
        <v>-</v>
      </c>
      <c r="CO6" s="36" t="str">
        <f t="shared" si="10"/>
        <v>-</v>
      </c>
      <c r="CP6" s="36">
        <f t="shared" si="10"/>
        <v>27.78</v>
      </c>
      <c r="CQ6" s="36">
        <f t="shared" si="10"/>
        <v>27.41</v>
      </c>
      <c r="CR6" s="36" t="str">
        <f t="shared" si="10"/>
        <v>-</v>
      </c>
      <c r="CS6" s="36" t="str">
        <f t="shared" si="10"/>
        <v>-</v>
      </c>
      <c r="CT6" s="36" t="str">
        <f t="shared" si="10"/>
        <v>-</v>
      </c>
      <c r="CU6" s="36">
        <f t="shared" si="10"/>
        <v>29.28</v>
      </c>
      <c r="CV6" s="36">
        <f t="shared" si="10"/>
        <v>29.4</v>
      </c>
      <c r="CW6" s="35" t="str">
        <f>IF(CW7="","",IF(CW7="-","【-】","【"&amp;SUBSTITUTE(TEXT(CW7,"#,##0.00"),"-","△")&amp;"】"))</f>
        <v>【34.15】</v>
      </c>
      <c r="CX6" s="36" t="str">
        <f>IF(CX7="",NA(),CX7)</f>
        <v>-</v>
      </c>
      <c r="CY6" s="36" t="str">
        <f t="shared" ref="CY6:DG6" si="11">IF(CY7="",NA(),CY7)</f>
        <v>-</v>
      </c>
      <c r="CZ6" s="36" t="str">
        <f t="shared" si="11"/>
        <v>-</v>
      </c>
      <c r="DA6" s="36">
        <f t="shared" si="11"/>
        <v>86.47</v>
      </c>
      <c r="DB6" s="36">
        <f t="shared" si="11"/>
        <v>86.94</v>
      </c>
      <c r="DC6" s="36" t="str">
        <f t="shared" si="11"/>
        <v>-</v>
      </c>
      <c r="DD6" s="36" t="str">
        <f t="shared" si="11"/>
        <v>-</v>
      </c>
      <c r="DE6" s="36" t="str">
        <f t="shared" si="11"/>
        <v>-</v>
      </c>
      <c r="DF6" s="36">
        <f t="shared" si="11"/>
        <v>66.819999999999993</v>
      </c>
      <c r="DG6" s="36">
        <f t="shared" si="11"/>
        <v>63.77</v>
      </c>
      <c r="DH6" s="35" t="str">
        <f>IF(DH7="","",IF(DH7="-","【-】","【"&amp;SUBSTITUTE(TEXT(DH7,"#,##0.00"),"-","△")&amp;"】"))</f>
        <v>【78.22】</v>
      </c>
      <c r="DI6" s="36" t="str">
        <f>IF(DI7="",NA(),DI7)</f>
        <v>-</v>
      </c>
      <c r="DJ6" s="36" t="str">
        <f t="shared" ref="DJ6:DR6" si="12">IF(DJ7="",NA(),DJ7)</f>
        <v>-</v>
      </c>
      <c r="DK6" s="36" t="str">
        <f t="shared" si="12"/>
        <v>-</v>
      </c>
      <c r="DL6" s="36">
        <f t="shared" si="12"/>
        <v>4.47</v>
      </c>
      <c r="DM6" s="36">
        <f t="shared" si="12"/>
        <v>9.82</v>
      </c>
      <c r="DN6" s="36" t="str">
        <f t="shared" si="12"/>
        <v>-</v>
      </c>
      <c r="DO6" s="36" t="str">
        <f t="shared" si="12"/>
        <v>-</v>
      </c>
      <c r="DP6" s="36" t="str">
        <f t="shared" si="12"/>
        <v>-</v>
      </c>
      <c r="DQ6" s="36">
        <f t="shared" si="12"/>
        <v>7.92</v>
      </c>
      <c r="DR6" s="36">
        <f t="shared" si="12"/>
        <v>8.77</v>
      </c>
      <c r="DS6" s="35" t="str">
        <f>IF(DS7="","",IF(DS7="-","【-】","【"&amp;SUBSTITUTE(TEXT(DS7,"#,##0.00"),"-","△")&amp;"】"))</f>
        <v>【21.93】</v>
      </c>
      <c r="DT6" s="36" t="str">
        <f>IF(DT7="",NA(),DT7)</f>
        <v>-</v>
      </c>
      <c r="DU6" s="36" t="str">
        <f t="shared" ref="DU6:EC6" si="13">IF(DU7="",NA(),DU7)</f>
        <v>-</v>
      </c>
      <c r="DV6" s="36" t="str">
        <f t="shared" si="13"/>
        <v>-</v>
      </c>
      <c r="DW6" s="35">
        <f t="shared" si="13"/>
        <v>0</v>
      </c>
      <c r="DX6" s="35">
        <f t="shared" si="13"/>
        <v>0</v>
      </c>
      <c r="DY6" s="36" t="str">
        <f t="shared" si="13"/>
        <v>-</v>
      </c>
      <c r="DZ6" s="36" t="str">
        <f t="shared" si="13"/>
        <v>-</v>
      </c>
      <c r="EA6" s="36" t="str">
        <f t="shared" si="13"/>
        <v>-</v>
      </c>
      <c r="EB6" s="35">
        <f t="shared" si="13"/>
        <v>0</v>
      </c>
      <c r="EC6" s="35">
        <f t="shared" si="13"/>
        <v>0</v>
      </c>
      <c r="ED6" s="35" t="str">
        <f>IF(ED7="","",IF(ED7="-","【-】","【"&amp;SUBSTITUTE(TEXT(ED7,"#,##0.00"),"-","△")&amp;"】"))</f>
        <v>【0.00】</v>
      </c>
      <c r="EE6" s="36" t="str">
        <f>IF(EE7="",NA(),EE7)</f>
        <v>-</v>
      </c>
      <c r="EF6" s="36" t="str">
        <f t="shared" ref="EF6:EN6" si="14">IF(EF7="",NA(),EF7)</f>
        <v>-</v>
      </c>
      <c r="EG6" s="36" t="str">
        <f t="shared" si="14"/>
        <v>-</v>
      </c>
      <c r="EH6" s="35">
        <f t="shared" si="14"/>
        <v>0</v>
      </c>
      <c r="EI6" s="35">
        <f t="shared" si="14"/>
        <v>0</v>
      </c>
      <c r="EJ6" s="36" t="str">
        <f t="shared" si="14"/>
        <v>-</v>
      </c>
      <c r="EK6" s="36" t="str">
        <f t="shared" si="14"/>
        <v>-</v>
      </c>
      <c r="EL6" s="36" t="str">
        <f t="shared" si="14"/>
        <v>-</v>
      </c>
      <c r="EM6" s="36">
        <f t="shared" si="14"/>
        <v>0.1</v>
      </c>
      <c r="EN6" s="35">
        <f t="shared" si="14"/>
        <v>0</v>
      </c>
      <c r="EO6" s="35" t="str">
        <f>IF(EO7="","",IF(EO7="-","【-】","【"&amp;SUBSTITUTE(TEXT(EO7,"#,##0.00"),"-","△")&amp;"】"))</f>
        <v>【0.01】</v>
      </c>
    </row>
    <row r="7" spans="1:148" s="37" customFormat="1">
      <c r="A7" s="29"/>
      <c r="B7" s="38">
        <v>2016</v>
      </c>
      <c r="C7" s="38">
        <v>62031</v>
      </c>
      <c r="D7" s="38">
        <v>46</v>
      </c>
      <c r="E7" s="38">
        <v>17</v>
      </c>
      <c r="F7" s="38">
        <v>6</v>
      </c>
      <c r="G7" s="38">
        <v>0</v>
      </c>
      <c r="H7" s="38" t="s">
        <v>108</v>
      </c>
      <c r="I7" s="38" t="s">
        <v>109</v>
      </c>
      <c r="J7" s="38" t="s">
        <v>110</v>
      </c>
      <c r="K7" s="38" t="s">
        <v>111</v>
      </c>
      <c r="L7" s="38" t="s">
        <v>112</v>
      </c>
      <c r="M7" s="38"/>
      <c r="N7" s="39" t="s">
        <v>113</v>
      </c>
      <c r="O7" s="39">
        <v>48.72</v>
      </c>
      <c r="P7" s="39">
        <v>0.82</v>
      </c>
      <c r="Q7" s="39">
        <v>95.55</v>
      </c>
      <c r="R7" s="39">
        <v>3812</v>
      </c>
      <c r="S7" s="39">
        <v>130108</v>
      </c>
      <c r="T7" s="39">
        <v>1311.53</v>
      </c>
      <c r="U7" s="39">
        <v>99.2</v>
      </c>
      <c r="V7" s="39">
        <v>1057</v>
      </c>
      <c r="W7" s="39">
        <v>0.27</v>
      </c>
      <c r="X7" s="39">
        <v>3914.81</v>
      </c>
      <c r="Y7" s="39" t="s">
        <v>113</v>
      </c>
      <c r="Z7" s="39" t="s">
        <v>113</v>
      </c>
      <c r="AA7" s="39" t="s">
        <v>113</v>
      </c>
      <c r="AB7" s="39">
        <v>101.15</v>
      </c>
      <c r="AC7" s="39">
        <v>91.69</v>
      </c>
      <c r="AD7" s="39" t="s">
        <v>113</v>
      </c>
      <c r="AE7" s="39" t="s">
        <v>113</v>
      </c>
      <c r="AF7" s="39" t="s">
        <v>113</v>
      </c>
      <c r="AG7" s="39">
        <v>105.08</v>
      </c>
      <c r="AH7" s="39">
        <v>92.9</v>
      </c>
      <c r="AI7" s="39">
        <v>99.45</v>
      </c>
      <c r="AJ7" s="39" t="s">
        <v>113</v>
      </c>
      <c r="AK7" s="39" t="s">
        <v>113</v>
      </c>
      <c r="AL7" s="39" t="s">
        <v>113</v>
      </c>
      <c r="AM7" s="39">
        <v>0</v>
      </c>
      <c r="AN7" s="39">
        <v>31.81</v>
      </c>
      <c r="AO7" s="39" t="s">
        <v>113</v>
      </c>
      <c r="AP7" s="39" t="s">
        <v>113</v>
      </c>
      <c r="AQ7" s="39" t="s">
        <v>113</v>
      </c>
      <c r="AR7" s="39">
        <v>6.29</v>
      </c>
      <c r="AS7" s="39">
        <v>61.22</v>
      </c>
      <c r="AT7" s="39">
        <v>136.52000000000001</v>
      </c>
      <c r="AU7" s="39" t="s">
        <v>113</v>
      </c>
      <c r="AV7" s="39" t="s">
        <v>113</v>
      </c>
      <c r="AW7" s="39" t="s">
        <v>113</v>
      </c>
      <c r="AX7" s="39">
        <v>11.69</v>
      </c>
      <c r="AY7" s="39">
        <v>21.47</v>
      </c>
      <c r="AZ7" s="39" t="s">
        <v>113</v>
      </c>
      <c r="BA7" s="39" t="s">
        <v>113</v>
      </c>
      <c r="BB7" s="39" t="s">
        <v>113</v>
      </c>
      <c r="BC7" s="39">
        <v>116.32</v>
      </c>
      <c r="BD7" s="39">
        <v>176.6</v>
      </c>
      <c r="BE7" s="39">
        <v>68.37</v>
      </c>
      <c r="BF7" s="39" t="s">
        <v>113</v>
      </c>
      <c r="BG7" s="39" t="s">
        <v>113</v>
      </c>
      <c r="BH7" s="39" t="s">
        <v>113</v>
      </c>
      <c r="BI7" s="39">
        <v>3452.79</v>
      </c>
      <c r="BJ7" s="39">
        <v>3296.1</v>
      </c>
      <c r="BK7" s="39" t="s">
        <v>113</v>
      </c>
      <c r="BL7" s="39" t="s">
        <v>113</v>
      </c>
      <c r="BM7" s="39" t="s">
        <v>113</v>
      </c>
      <c r="BN7" s="39">
        <v>1451.54</v>
      </c>
      <c r="BO7" s="39">
        <v>1700.42</v>
      </c>
      <c r="BP7" s="39">
        <v>985.48</v>
      </c>
      <c r="BQ7" s="39" t="s">
        <v>113</v>
      </c>
      <c r="BR7" s="39" t="s">
        <v>113</v>
      </c>
      <c r="BS7" s="39" t="s">
        <v>113</v>
      </c>
      <c r="BT7" s="39">
        <v>105.63</v>
      </c>
      <c r="BU7" s="39">
        <v>107.85</v>
      </c>
      <c r="BV7" s="39" t="s">
        <v>113</v>
      </c>
      <c r="BW7" s="39" t="s">
        <v>113</v>
      </c>
      <c r="BX7" s="39" t="s">
        <v>113</v>
      </c>
      <c r="BY7" s="39">
        <v>33.58</v>
      </c>
      <c r="BZ7" s="39">
        <v>34.51</v>
      </c>
      <c r="CA7" s="39">
        <v>45.38</v>
      </c>
      <c r="CB7" s="39" t="s">
        <v>113</v>
      </c>
      <c r="CC7" s="39" t="s">
        <v>113</v>
      </c>
      <c r="CD7" s="39" t="s">
        <v>113</v>
      </c>
      <c r="CE7" s="39">
        <v>186.29</v>
      </c>
      <c r="CF7" s="39">
        <v>181.69</v>
      </c>
      <c r="CG7" s="39" t="s">
        <v>113</v>
      </c>
      <c r="CH7" s="39" t="s">
        <v>113</v>
      </c>
      <c r="CI7" s="39" t="s">
        <v>113</v>
      </c>
      <c r="CJ7" s="39">
        <v>514.39</v>
      </c>
      <c r="CK7" s="39">
        <v>476.11</v>
      </c>
      <c r="CL7" s="39">
        <v>377.04</v>
      </c>
      <c r="CM7" s="39" t="s">
        <v>113</v>
      </c>
      <c r="CN7" s="39" t="s">
        <v>113</v>
      </c>
      <c r="CO7" s="39" t="s">
        <v>113</v>
      </c>
      <c r="CP7" s="39">
        <v>27.78</v>
      </c>
      <c r="CQ7" s="39">
        <v>27.41</v>
      </c>
      <c r="CR7" s="39" t="s">
        <v>113</v>
      </c>
      <c r="CS7" s="39" t="s">
        <v>113</v>
      </c>
      <c r="CT7" s="39" t="s">
        <v>113</v>
      </c>
      <c r="CU7" s="39">
        <v>29.28</v>
      </c>
      <c r="CV7" s="39">
        <v>29.4</v>
      </c>
      <c r="CW7" s="39">
        <v>34.15</v>
      </c>
      <c r="CX7" s="39" t="s">
        <v>113</v>
      </c>
      <c r="CY7" s="39" t="s">
        <v>113</v>
      </c>
      <c r="CZ7" s="39" t="s">
        <v>113</v>
      </c>
      <c r="DA7" s="39">
        <v>86.47</v>
      </c>
      <c r="DB7" s="39">
        <v>86.94</v>
      </c>
      <c r="DC7" s="39" t="s">
        <v>113</v>
      </c>
      <c r="DD7" s="39" t="s">
        <v>113</v>
      </c>
      <c r="DE7" s="39" t="s">
        <v>113</v>
      </c>
      <c r="DF7" s="39">
        <v>66.819999999999993</v>
      </c>
      <c r="DG7" s="39">
        <v>63.77</v>
      </c>
      <c r="DH7" s="39">
        <v>78.22</v>
      </c>
      <c r="DI7" s="39" t="s">
        <v>113</v>
      </c>
      <c r="DJ7" s="39" t="s">
        <v>113</v>
      </c>
      <c r="DK7" s="39" t="s">
        <v>113</v>
      </c>
      <c r="DL7" s="39">
        <v>4.47</v>
      </c>
      <c r="DM7" s="39">
        <v>9.82</v>
      </c>
      <c r="DN7" s="39" t="s">
        <v>113</v>
      </c>
      <c r="DO7" s="39" t="s">
        <v>113</v>
      </c>
      <c r="DP7" s="39" t="s">
        <v>113</v>
      </c>
      <c r="DQ7" s="39">
        <v>7.92</v>
      </c>
      <c r="DR7" s="39">
        <v>8.77</v>
      </c>
      <c r="DS7" s="39">
        <v>21.93</v>
      </c>
      <c r="DT7" s="39" t="s">
        <v>113</v>
      </c>
      <c r="DU7" s="39" t="s">
        <v>113</v>
      </c>
      <c r="DV7" s="39" t="s">
        <v>113</v>
      </c>
      <c r="DW7" s="39">
        <v>0</v>
      </c>
      <c r="DX7" s="39">
        <v>0</v>
      </c>
      <c r="DY7" s="39" t="s">
        <v>113</v>
      </c>
      <c r="DZ7" s="39" t="s">
        <v>113</v>
      </c>
      <c r="EA7" s="39" t="s">
        <v>113</v>
      </c>
      <c r="EB7" s="39">
        <v>0</v>
      </c>
      <c r="EC7" s="39">
        <v>0</v>
      </c>
      <c r="ED7" s="39">
        <v>0</v>
      </c>
      <c r="EE7" s="39" t="s">
        <v>113</v>
      </c>
      <c r="EF7" s="39" t="s">
        <v>113</v>
      </c>
      <c r="EG7" s="39" t="s">
        <v>113</v>
      </c>
      <c r="EH7" s="39">
        <v>0</v>
      </c>
      <c r="EI7" s="39">
        <v>0</v>
      </c>
      <c r="EJ7" s="39" t="s">
        <v>113</v>
      </c>
      <c r="EK7" s="39" t="s">
        <v>113</v>
      </c>
      <c r="EL7" s="39" t="s">
        <v>113</v>
      </c>
      <c r="EM7" s="39">
        <v>0.1</v>
      </c>
      <c r="EN7" s="39">
        <v>0</v>
      </c>
      <c r="EO7" s="39">
        <v>0.01</v>
      </c>
    </row>
    <row r="8" spans="1:148">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2018-02-19T09:27:24Z</cp:lastPrinted>
  <dcterms:created xsi:type="dcterms:W3CDTF">2017-12-25T01:59:23Z</dcterms:created>
  <dcterms:modified xsi:type="dcterms:W3CDTF">2018-02-19T09:27:27Z</dcterms:modified>
  <cp:category/>
</cp:coreProperties>
</file>