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B8" i="4"/>
  <c r="C10" i="5" l="1"/>
  <c r="D10" i="5"/>
  <c r="E10" i="5"/>
  <c r="B10" i="5"/>
</calcChain>
</file>

<file path=xl/sharedStrings.xml><?xml version="1.0" encoding="utf-8"?>
<sst xmlns="http://schemas.openxmlformats.org/spreadsheetml/2006/main" count="251" uniqueCount="125">
  <si>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</si>
  <si>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</si>
  <si>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</si>
  <si>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</si>
  <si>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</si>
  <si>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</si>
  <si>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</si>
  <si>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</si>
  <si>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</si>
  <si>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</si>
  <si>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</si>
  <si>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</si>
  <si>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</si>
  <si>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</si>
  <si>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</si>
  <si>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</si>
  <si>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</si>
  <si>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</si>
  <si>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</si>
  <si>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</si>
  <si>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</si>
  <si>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</si>
  <si>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</si>
  <si>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</si>
  <si>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</si>
  <si>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</si>
  <si>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</si>
  <si>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</si>
  <si>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</si>
  <si>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</si>
  <si>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</si>
  <si>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</si>
  <si>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</si>
  <si>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</si>
  <si>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</si>
  <si>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</si>
  <si>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</si>
  <si>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</si>
  <si>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</si>
  <si>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</si>
  <si>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</si>
  <si>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</si>
  <si>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</si>
  <si>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</si>
  <si>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</si>
  <si>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</si>
  <si>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</si>
  <si>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</si>
  <si>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</si>
  <si>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</si>
  <si>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</si>
  <si>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</si>
  <si>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</si>
  <si>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</si>
  <si>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</si>
  <si>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</si>
  <si>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</si>
  <si>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</si>
  <si>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</si>
  <si>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</si>
  <si>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</si>
  <si>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</si>
  <si>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</si>
  <si>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</si>
  <si>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</si>
  <si>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</si>
  <si>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</si>
  <si>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</si>
  <si>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</si>
  <si>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</si>
  <si>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</si>
  <si>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</si>
  <si>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</si>
  <si>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</si>
  <si>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</si>
  <si>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</si>
  <si>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</si>
  <si>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</si>
  <si>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</si>
  <si>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</si>
  <si>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</si>
  <si>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</si>
  <si>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</si>
  <si>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</si>
  <si>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</si>
  <si>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</si>
  <si>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</si>
  <si>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</si>
  <si>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</si>
  <si>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</si>
  <si>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</si>
  <si>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</si>
  <si>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</si>
  <si>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</si>
  <si>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</si>
  <si>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</si>
  <si>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</si>
  <si>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</si>
  <si>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</si>
  <si>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</si>
  <si>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</si>
  <si>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</si>
  <si>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</si>
  <si>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</si>
  <si>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</si>
  <si>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</si>
  <si>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</si>
  <si>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</si>
  <si>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</si>
  <si>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上山市</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</si>
  <si>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</si>
  <si>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</si>
  <si>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</si>
  <si>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</si>
  <si>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</si>
  <si>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</si>
  <si>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</si>
  <si>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</si>
  <si>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</si>
  <si>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</si>
  <si>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</si>
  <si>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本市の特定地域生活排水処理事業(浄化槽)については、平成１６年度～１９年度において整備された１５９基に加えて、同地域における良好な浄化槽の寄付受納分があり、現在計２１０基中２０７基が使用されております。
　収益的収支比率、企業債残高対事業規模比率、経費回収率、汚水処理原価等の指標をみる限り特に問題はなく、健全な運営となっております。
　一方、施設利用率をみると平均を下回っておりますが、これは対象地域において高齢化・過疎化が進み少人数の世帯が増えてきていることが影響しているものと思われます。なお、使用料は浄化槽の規模別となっていることから、使用人数減による収入上の影響は問題ありません。</t>
    <rPh sb="1" eb="3">
      <t>ホンシ</t>
    </rPh>
    <rPh sb="4" eb="6">
      <t>トクテイ</t>
    </rPh>
    <rPh sb="6" eb="8">
      <t>チイキ</t>
    </rPh>
    <rPh sb="8" eb="10">
      <t>セイカツ</t>
    </rPh>
    <rPh sb="10" eb="12">
      <t>ハイスイ</t>
    </rPh>
    <rPh sb="12" eb="14">
      <t>ショリ</t>
    </rPh>
    <rPh sb="14" eb="16">
      <t>ジギョウ</t>
    </rPh>
    <rPh sb="17" eb="20">
      <t>ジョウカソウ</t>
    </rPh>
    <rPh sb="27" eb="29">
      <t>ヘイセイ</t>
    </rPh>
    <rPh sb="31" eb="33">
      <t>ネンド</t>
    </rPh>
    <rPh sb="36" eb="38">
      <t>ネンド</t>
    </rPh>
    <rPh sb="42" eb="44">
      <t>セイビ</t>
    </rPh>
    <rPh sb="50" eb="51">
      <t>キ</t>
    </rPh>
    <rPh sb="52" eb="53">
      <t>クワ</t>
    </rPh>
    <rPh sb="56" eb="59">
      <t>ドウチイキ</t>
    </rPh>
    <rPh sb="63" eb="65">
      <t>リョウコウ</t>
    </rPh>
    <rPh sb="66" eb="69">
      <t>ジョウカソウ</t>
    </rPh>
    <rPh sb="70" eb="72">
      <t>キフ</t>
    </rPh>
    <rPh sb="72" eb="74">
      <t>ジュノウ</t>
    </rPh>
    <rPh sb="74" eb="75">
      <t>ブン</t>
    </rPh>
    <rPh sb="79" eb="81">
      <t>ゲンザイ</t>
    </rPh>
    <rPh sb="81" eb="82">
      <t>ケイ</t>
    </rPh>
    <rPh sb="85" eb="86">
      <t>キ</t>
    </rPh>
    <rPh sb="86" eb="87">
      <t>チュウ</t>
    </rPh>
    <rPh sb="90" eb="91">
      <t>キ</t>
    </rPh>
    <rPh sb="92" eb="94">
      <t>シヨウ</t>
    </rPh>
    <rPh sb="104" eb="107">
      <t>シュウエキテキ</t>
    </rPh>
    <rPh sb="107" eb="109">
      <t>シュウシ</t>
    </rPh>
    <rPh sb="109" eb="111">
      <t>ヒリツ</t>
    </rPh>
    <rPh sb="112" eb="114">
      <t>キギョウ</t>
    </rPh>
    <rPh sb="114" eb="115">
      <t>サイ</t>
    </rPh>
    <rPh sb="115" eb="117">
      <t>ザンダカ</t>
    </rPh>
    <rPh sb="117" eb="118">
      <t>タイ</t>
    </rPh>
    <rPh sb="118" eb="120">
      <t>ジギョウ</t>
    </rPh>
    <rPh sb="120" eb="122">
      <t>キボ</t>
    </rPh>
    <rPh sb="122" eb="124">
      <t>ヒリツ</t>
    </rPh>
    <rPh sb="125" eb="127">
      <t>ケイヒ</t>
    </rPh>
    <rPh sb="127" eb="129">
      <t>カイシュウ</t>
    </rPh>
    <rPh sb="129" eb="130">
      <t>リツ</t>
    </rPh>
    <rPh sb="131" eb="133">
      <t>オスイ</t>
    </rPh>
    <rPh sb="133" eb="135">
      <t>ショリ</t>
    </rPh>
    <rPh sb="135" eb="137">
      <t>ゲンカ</t>
    </rPh>
    <rPh sb="137" eb="138">
      <t>ナド</t>
    </rPh>
    <rPh sb="139" eb="141">
      <t>シヒョウ</t>
    </rPh>
    <rPh sb="144" eb="145">
      <t>カギ</t>
    </rPh>
    <rPh sb="146" eb="147">
      <t>トク</t>
    </rPh>
    <rPh sb="148" eb="150">
      <t>モンダイ</t>
    </rPh>
    <rPh sb="154" eb="156">
      <t>ケンゼン</t>
    </rPh>
    <rPh sb="157" eb="159">
      <t>ウンエイ</t>
    </rPh>
    <rPh sb="170" eb="172">
      <t>イッポウ</t>
    </rPh>
    <rPh sb="173" eb="175">
      <t>シセツ</t>
    </rPh>
    <rPh sb="175" eb="177">
      <t>リヨウ</t>
    </rPh>
    <rPh sb="177" eb="178">
      <t>リツ</t>
    </rPh>
    <rPh sb="182" eb="184">
      <t>ヘイキン</t>
    </rPh>
    <rPh sb="185" eb="187">
      <t>シタマワ</t>
    </rPh>
    <rPh sb="198" eb="200">
      <t>タイショウ</t>
    </rPh>
    <rPh sb="200" eb="202">
      <t>チイキ</t>
    </rPh>
    <rPh sb="206" eb="209">
      <t>コウレイカ</t>
    </rPh>
    <rPh sb="210" eb="213">
      <t>カソカ</t>
    </rPh>
    <rPh sb="214" eb="215">
      <t>スス</t>
    </rPh>
    <rPh sb="216" eb="219">
      <t>ショウニンズウ</t>
    </rPh>
    <rPh sb="220" eb="222">
      <t>セタイ</t>
    </rPh>
    <rPh sb="223" eb="224">
      <t>フ</t>
    </rPh>
    <rPh sb="233" eb="235">
      <t>エイキョウ</t>
    </rPh>
    <rPh sb="242" eb="243">
      <t>オモ</t>
    </rPh>
    <rPh sb="251" eb="254">
      <t>シヨウリョウ</t>
    </rPh>
    <rPh sb="255" eb="258">
      <t>ジョウカソウ</t>
    </rPh>
    <rPh sb="259" eb="261">
      <t>キボ</t>
    </rPh>
    <rPh sb="261" eb="262">
      <t>ベツ</t>
    </rPh>
    <rPh sb="273" eb="275">
      <t>シヨウ</t>
    </rPh>
    <rPh sb="275" eb="277">
      <t>ニンズウ</t>
    </rPh>
    <rPh sb="277" eb="278">
      <t>ゲン</t>
    </rPh>
    <rPh sb="281" eb="283">
      <t>シュウニュウ</t>
    </rPh>
    <rPh sb="283" eb="284">
      <t>ジョウ</t>
    </rPh>
    <rPh sb="285" eb="287">
      <t>エイキョウ</t>
    </rPh>
    <rPh sb="288" eb="290">
      <t>モンダイ</t>
    </rPh>
    <phoneticPr fontId="7"/>
  </si>
  <si>
    <t>　平成１６年の整備事業開始なので約１０年程度経過している浄化槽もあります。
　維持管理業者と密に連携し、ブロワを含む駆動機器等の消耗品の不具合等については早急に対応するよう心がけておりますが、一部において内部装置の不具合報告も受けており、該当箇所について今後計画的に修繕を行っていく予定となっています。</t>
    <rPh sb="39" eb="41">
      <t>イジ</t>
    </rPh>
    <rPh sb="41" eb="43">
      <t>カンリ</t>
    </rPh>
    <rPh sb="43" eb="45">
      <t>ギョウシャ</t>
    </rPh>
    <rPh sb="46" eb="47">
      <t>ミツ</t>
    </rPh>
    <rPh sb="48" eb="50">
      <t>レンケイ</t>
    </rPh>
    <rPh sb="68" eb="72">
      <t>フグアイナド</t>
    </rPh>
    <rPh sb="77" eb="79">
      <t>ソウキュウ</t>
    </rPh>
    <rPh sb="80" eb="82">
      <t>タイオウ</t>
    </rPh>
    <rPh sb="86" eb="87">
      <t>ココロ</t>
    </rPh>
    <rPh sb="96" eb="98">
      <t>イチブ</t>
    </rPh>
    <rPh sb="102" eb="104">
      <t>ナイブ</t>
    </rPh>
    <rPh sb="104" eb="106">
      <t>ソウチ</t>
    </rPh>
    <rPh sb="107" eb="110">
      <t>フグアイ</t>
    </rPh>
    <rPh sb="110" eb="112">
      <t>ホウコク</t>
    </rPh>
    <rPh sb="119" eb="121">
      <t>ガイトウ</t>
    </rPh>
    <rPh sb="121" eb="123">
      <t>カショ</t>
    </rPh>
    <phoneticPr fontId="7"/>
  </si>
  <si>
    <t>　浄化槽の規模に応じた使用料を設定しておりますので、使用され続ける限り安定した収入が見込めることから経営上特に問題がないと考えておりますが、一部において休止により使用料収入が見込めない浄化槽も出ていることから、休止浄化槽への対応を抑える等維持管理費用低減の工夫を進めるとともに、寄付受納による市管理浄化槽の追加を進めます。</t>
    <rPh sb="105" eb="107">
      <t>キュウシ</t>
    </rPh>
    <rPh sb="107" eb="110">
      <t>ジョウカソウ</t>
    </rPh>
    <rPh sb="112" eb="114">
      <t>タイオウ</t>
    </rPh>
    <rPh sb="115" eb="116">
      <t>オサ</t>
    </rPh>
    <rPh sb="118" eb="119">
      <t>ナド</t>
    </rPh>
    <rPh sb="119" eb="121">
      <t>イジ</t>
    </rPh>
    <rPh sb="121" eb="123">
      <t>カンリ</t>
    </rPh>
    <rPh sb="123" eb="125">
      <t>ヒヨウ</t>
    </rPh>
    <rPh sb="125" eb="127">
      <t>テイゲン</t>
    </rPh>
    <rPh sb="128" eb="130">
      <t>クフウ</t>
    </rPh>
    <rPh sb="131" eb="132">
      <t>スス</t>
    </rPh>
    <rPh sb="146" eb="147">
      <t>シ</t>
    </rPh>
    <rPh sb="147" eb="149">
      <t>カンリ</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</si>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</sst>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691968"/>
        <c:axId val="10269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2691968"/>
        <c:axId val="102693888"/>
      </c:lineChart>
      <c:dateAx>
        <c:axId val="102691968"/>
        <c:scaling>
          <c:orientation val="minMax"/>
        </c:scaling>
        <c:delete val="1"/>
        <c:axPos val="b"/>
        <c:numFmt formatCode="ge" sourceLinked="1"/>
        <c:majorTickMark val="none"/>
        <c:minorTickMark val="none"/>
        <c:tickLblPos val="none"/>
        <c:crossAx val="102693888"/>
        <c:crosses val="autoZero"/>
        <c:auto val="1"/>
        <c:lblOffset val="100"/>
        <c:baseTimeUnit val="years"/>
      </c:dateAx>
      <c:valAx>
        <c:axId val="10269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9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58.82</c:v>
                </c:pt>
                <c:pt idx="1">
                  <c:v>56.68</c:v>
                </c:pt>
                <c:pt idx="2">
                  <c:v>55.08</c:v>
                </c:pt>
                <c:pt idx="3">
                  <c:v>54.01</c:v>
                </c:pt>
                <c:pt idx="4">
                  <c:v>51.34</c:v>
                </c:pt>
              </c:numCache>
            </c:numRef>
          </c:val>
        </c:ser>
        <c:dLbls>
          <c:showLegendKey val="0"/>
          <c:showVal val="0"/>
          <c:showCatName val="0"/>
          <c:showSerName val="0"/>
          <c:showPercent val="0"/>
          <c:showBubbleSize val="0"/>
        </c:dLbls>
        <c:gapWidth val="150"/>
        <c:axId val="108484096"/>
        <c:axId val="10848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08484096"/>
        <c:axId val="108486016"/>
      </c:lineChart>
      <c:dateAx>
        <c:axId val="108484096"/>
        <c:scaling>
          <c:orientation val="minMax"/>
        </c:scaling>
        <c:delete val="1"/>
        <c:axPos val="b"/>
        <c:numFmt formatCode="ge" sourceLinked="1"/>
        <c:majorTickMark val="none"/>
        <c:minorTickMark val="none"/>
        <c:tickLblPos val="none"/>
        <c:crossAx val="108486016"/>
        <c:crosses val="autoZero"/>
        <c:auto val="1"/>
        <c:lblOffset val="100"/>
        <c:baseTimeUnit val="years"/>
      </c:dateAx>
      <c:valAx>
        <c:axId val="10848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8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8520576"/>
        <c:axId val="10852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08520576"/>
        <c:axId val="108522496"/>
      </c:lineChart>
      <c:dateAx>
        <c:axId val="108520576"/>
        <c:scaling>
          <c:orientation val="minMax"/>
        </c:scaling>
        <c:delete val="1"/>
        <c:axPos val="b"/>
        <c:numFmt formatCode="ge" sourceLinked="1"/>
        <c:majorTickMark val="none"/>
        <c:minorTickMark val="none"/>
        <c:tickLblPos val="none"/>
        <c:crossAx val="108522496"/>
        <c:crosses val="autoZero"/>
        <c:auto val="1"/>
        <c:lblOffset val="100"/>
        <c:baseTimeUnit val="years"/>
      </c:dateAx>
      <c:valAx>
        <c:axId val="10852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2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94.23</c:v>
                </c:pt>
                <c:pt idx="1">
                  <c:v>89.17</c:v>
                </c:pt>
                <c:pt idx="2">
                  <c:v>100.02</c:v>
                </c:pt>
                <c:pt idx="3">
                  <c:v>99.54</c:v>
                </c:pt>
                <c:pt idx="4">
                  <c:v>100.03</c:v>
                </c:pt>
              </c:numCache>
            </c:numRef>
          </c:val>
        </c:ser>
        <c:dLbls>
          <c:showLegendKey val="0"/>
          <c:showVal val="0"/>
          <c:showCatName val="0"/>
          <c:showSerName val="0"/>
          <c:showPercent val="0"/>
          <c:showBubbleSize val="0"/>
        </c:dLbls>
        <c:gapWidth val="150"/>
        <c:axId val="103916288"/>
        <c:axId val="103918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916288"/>
        <c:axId val="103918208"/>
      </c:lineChart>
      <c:dateAx>
        <c:axId val="103916288"/>
        <c:scaling>
          <c:orientation val="minMax"/>
        </c:scaling>
        <c:delete val="1"/>
        <c:axPos val="b"/>
        <c:numFmt formatCode="ge" sourceLinked="1"/>
        <c:majorTickMark val="none"/>
        <c:minorTickMark val="none"/>
        <c:tickLblPos val="none"/>
        <c:crossAx val="103918208"/>
        <c:crosses val="autoZero"/>
        <c:auto val="1"/>
        <c:lblOffset val="100"/>
        <c:baseTimeUnit val="years"/>
      </c:dateAx>
      <c:valAx>
        <c:axId val="10391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1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525632"/>
        <c:axId val="10552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525632"/>
        <c:axId val="105527552"/>
      </c:lineChart>
      <c:dateAx>
        <c:axId val="105525632"/>
        <c:scaling>
          <c:orientation val="minMax"/>
        </c:scaling>
        <c:delete val="1"/>
        <c:axPos val="b"/>
        <c:numFmt formatCode="ge" sourceLinked="1"/>
        <c:majorTickMark val="none"/>
        <c:minorTickMark val="none"/>
        <c:tickLblPos val="none"/>
        <c:crossAx val="105527552"/>
        <c:crosses val="autoZero"/>
        <c:auto val="1"/>
        <c:lblOffset val="100"/>
        <c:baseTimeUnit val="years"/>
      </c:dateAx>
      <c:valAx>
        <c:axId val="10552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2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570304"/>
        <c:axId val="105572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570304"/>
        <c:axId val="105572224"/>
      </c:lineChart>
      <c:dateAx>
        <c:axId val="105570304"/>
        <c:scaling>
          <c:orientation val="minMax"/>
        </c:scaling>
        <c:delete val="1"/>
        <c:axPos val="b"/>
        <c:numFmt formatCode="ge" sourceLinked="1"/>
        <c:majorTickMark val="none"/>
        <c:minorTickMark val="none"/>
        <c:tickLblPos val="none"/>
        <c:crossAx val="105572224"/>
        <c:crosses val="autoZero"/>
        <c:auto val="1"/>
        <c:lblOffset val="100"/>
        <c:baseTimeUnit val="years"/>
      </c:dateAx>
      <c:valAx>
        <c:axId val="10557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7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298240"/>
        <c:axId val="10830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298240"/>
        <c:axId val="108300160"/>
      </c:lineChart>
      <c:dateAx>
        <c:axId val="108298240"/>
        <c:scaling>
          <c:orientation val="minMax"/>
        </c:scaling>
        <c:delete val="1"/>
        <c:axPos val="b"/>
        <c:numFmt formatCode="ge" sourceLinked="1"/>
        <c:majorTickMark val="none"/>
        <c:minorTickMark val="none"/>
        <c:tickLblPos val="none"/>
        <c:crossAx val="108300160"/>
        <c:crosses val="autoZero"/>
        <c:auto val="1"/>
        <c:lblOffset val="100"/>
        <c:baseTimeUnit val="years"/>
      </c:dateAx>
      <c:valAx>
        <c:axId val="10830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29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340736"/>
        <c:axId val="10834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340736"/>
        <c:axId val="108342656"/>
      </c:lineChart>
      <c:dateAx>
        <c:axId val="108340736"/>
        <c:scaling>
          <c:orientation val="minMax"/>
        </c:scaling>
        <c:delete val="1"/>
        <c:axPos val="b"/>
        <c:numFmt formatCode="ge" sourceLinked="1"/>
        <c:majorTickMark val="none"/>
        <c:minorTickMark val="none"/>
        <c:tickLblPos val="none"/>
        <c:crossAx val="108342656"/>
        <c:crosses val="autoZero"/>
        <c:auto val="1"/>
        <c:lblOffset val="100"/>
        <c:baseTimeUnit val="years"/>
      </c:dateAx>
      <c:valAx>
        <c:axId val="10834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4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610.25</c:v>
                </c:pt>
                <c:pt idx="1">
                  <c:v>657.4</c:v>
                </c:pt>
                <c:pt idx="2">
                  <c:v>452.47</c:v>
                </c:pt>
                <c:pt idx="3">
                  <c:v>260.16000000000003</c:v>
                </c:pt>
                <c:pt idx="4">
                  <c:v>204.54</c:v>
                </c:pt>
              </c:numCache>
            </c:numRef>
          </c:val>
        </c:ser>
        <c:dLbls>
          <c:showLegendKey val="0"/>
          <c:showVal val="0"/>
          <c:showCatName val="0"/>
          <c:showSerName val="0"/>
          <c:showPercent val="0"/>
          <c:showBubbleSize val="0"/>
        </c:dLbls>
        <c:gapWidth val="150"/>
        <c:axId val="108373120"/>
        <c:axId val="10837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108373120"/>
        <c:axId val="108375040"/>
      </c:lineChart>
      <c:dateAx>
        <c:axId val="108373120"/>
        <c:scaling>
          <c:orientation val="minMax"/>
        </c:scaling>
        <c:delete val="1"/>
        <c:axPos val="b"/>
        <c:numFmt formatCode="ge" sourceLinked="1"/>
        <c:majorTickMark val="none"/>
        <c:minorTickMark val="none"/>
        <c:tickLblPos val="none"/>
        <c:crossAx val="108375040"/>
        <c:crosses val="autoZero"/>
        <c:auto val="1"/>
        <c:lblOffset val="100"/>
        <c:baseTimeUnit val="years"/>
      </c:dateAx>
      <c:valAx>
        <c:axId val="10837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7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92.97</c:v>
                </c:pt>
                <c:pt idx="1">
                  <c:v>86.92</c:v>
                </c:pt>
                <c:pt idx="2">
                  <c:v>100</c:v>
                </c:pt>
                <c:pt idx="3">
                  <c:v>100</c:v>
                </c:pt>
                <c:pt idx="4">
                  <c:v>100</c:v>
                </c:pt>
              </c:numCache>
            </c:numRef>
          </c:val>
        </c:ser>
        <c:dLbls>
          <c:showLegendKey val="0"/>
          <c:showVal val="0"/>
          <c:showCatName val="0"/>
          <c:showSerName val="0"/>
          <c:showPercent val="0"/>
          <c:showBubbleSize val="0"/>
        </c:dLbls>
        <c:gapWidth val="150"/>
        <c:axId val="108399616"/>
        <c:axId val="10842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108399616"/>
        <c:axId val="108422272"/>
      </c:lineChart>
      <c:dateAx>
        <c:axId val="108399616"/>
        <c:scaling>
          <c:orientation val="minMax"/>
        </c:scaling>
        <c:delete val="1"/>
        <c:axPos val="b"/>
        <c:numFmt formatCode="ge" sourceLinked="1"/>
        <c:majorTickMark val="none"/>
        <c:minorTickMark val="none"/>
        <c:tickLblPos val="none"/>
        <c:crossAx val="108422272"/>
        <c:crosses val="autoZero"/>
        <c:auto val="1"/>
        <c:lblOffset val="100"/>
        <c:baseTimeUnit val="years"/>
      </c:dateAx>
      <c:valAx>
        <c:axId val="10842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9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239.25</c:v>
                </c:pt>
                <c:pt idx="1">
                  <c:v>265.68</c:v>
                </c:pt>
                <c:pt idx="2">
                  <c:v>245.8</c:v>
                </c:pt>
                <c:pt idx="3">
                  <c:v>257.45</c:v>
                </c:pt>
                <c:pt idx="4">
                  <c:v>190.12</c:v>
                </c:pt>
              </c:numCache>
            </c:numRef>
          </c:val>
        </c:ser>
        <c:dLbls>
          <c:showLegendKey val="0"/>
          <c:showVal val="0"/>
          <c:showCatName val="0"/>
          <c:showSerName val="0"/>
          <c:showPercent val="0"/>
          <c:showBubbleSize val="0"/>
        </c:dLbls>
        <c:gapWidth val="150"/>
        <c:axId val="108451712"/>
        <c:axId val="10846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08451712"/>
        <c:axId val="108462080"/>
      </c:lineChart>
      <c:dateAx>
        <c:axId val="108451712"/>
        <c:scaling>
          <c:orientation val="minMax"/>
        </c:scaling>
        <c:delete val="1"/>
        <c:axPos val="b"/>
        <c:numFmt formatCode="ge" sourceLinked="1"/>
        <c:majorTickMark val="none"/>
        <c:minorTickMark val="none"/>
        <c:tickLblPos val="none"/>
        <c:crossAx val="108462080"/>
        <c:crosses val="autoZero"/>
        <c:auto val="1"/>
        <c:lblOffset val="100"/>
        <c:baseTimeUnit val="years"/>
      </c:dateAx>
      <c:valAx>
        <c:axId val="10846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5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P10" sqref="P10:V10"/>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上山市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
        <v>124</v>
      </c>
      <c r="AE8" s="49"/>
      <c r="AF8" s="49"/>
      <c r="AG8" s="49"/>
      <c r="AH8" s="49"/>
      <c r="AI8" s="49"/>
      <c r="AJ8" s="49"/>
      <c r="AK8" s="4"/>
      <c r="AL8" s="50">
        <f>データ!S6</f>
        <v>31382</v>
      </c>
      <c r="AM8" s="50"/>
      <c r="AN8" s="50"/>
      <c r="AO8" s="50"/>
      <c r="AP8" s="50"/>
      <c r="AQ8" s="50"/>
      <c r="AR8" s="50"/>
      <c r="AS8" s="50"/>
      <c r="AT8" s="45">
        <f>データ!T6</f>
        <v>240.93</v>
      </c>
      <c r="AU8" s="45"/>
      <c r="AV8" s="45"/>
      <c r="AW8" s="45"/>
      <c r="AX8" s="45"/>
      <c r="AY8" s="45"/>
      <c r="AZ8" s="45"/>
      <c r="BA8" s="45"/>
      <c r="BB8" s="45">
        <f>データ!U6</f>
        <v>130.25</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2.15</v>
      </c>
      <c r="Q10" s="45"/>
      <c r="R10" s="45"/>
      <c r="S10" s="45"/>
      <c r="T10" s="45"/>
      <c r="U10" s="45"/>
      <c r="V10" s="45"/>
      <c r="W10" s="45">
        <f>データ!Q6</f>
        <v>100</v>
      </c>
      <c r="X10" s="45"/>
      <c r="Y10" s="45"/>
      <c r="Z10" s="45"/>
      <c r="AA10" s="45"/>
      <c r="AB10" s="45"/>
      <c r="AC10" s="45"/>
      <c r="AD10" s="50">
        <f>データ!R6</f>
        <v>3120</v>
      </c>
      <c r="AE10" s="50"/>
      <c r="AF10" s="50"/>
      <c r="AG10" s="50"/>
      <c r="AH10" s="50"/>
      <c r="AI10" s="50"/>
      <c r="AJ10" s="50"/>
      <c r="AK10" s="2"/>
      <c r="AL10" s="50">
        <f>データ!V6</f>
        <v>671</v>
      </c>
      <c r="AM10" s="50"/>
      <c r="AN10" s="50"/>
      <c r="AO10" s="50"/>
      <c r="AP10" s="50"/>
      <c r="AQ10" s="50"/>
      <c r="AR10" s="50"/>
      <c r="AS10" s="50"/>
      <c r="AT10" s="45">
        <f>データ!W6</f>
        <v>1.28</v>
      </c>
      <c r="AU10" s="45"/>
      <c r="AV10" s="45"/>
      <c r="AW10" s="45"/>
      <c r="AX10" s="45"/>
      <c r="AY10" s="45"/>
      <c r="AZ10" s="45"/>
      <c r="BA10" s="45"/>
      <c r="BB10" s="45">
        <f>データ!X6</f>
        <v>524.22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121</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6" t="s">
        <v>123</v>
      </c>
      <c r="BM66" s="77"/>
      <c r="BN66" s="77"/>
      <c r="BO66" s="77"/>
      <c r="BP66" s="77"/>
      <c r="BQ66" s="77"/>
      <c r="BR66" s="77"/>
      <c r="BS66" s="77"/>
      <c r="BT66" s="77"/>
      <c r="BU66" s="77"/>
      <c r="BV66" s="77"/>
      <c r="BW66" s="77"/>
      <c r="BX66" s="77"/>
      <c r="BY66" s="77"/>
      <c r="BZ66" s="78"/>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6"/>
      <c r="BM67" s="77"/>
      <c r="BN67" s="77"/>
      <c r="BO67" s="77"/>
      <c r="BP67" s="77"/>
      <c r="BQ67" s="77"/>
      <c r="BR67" s="77"/>
      <c r="BS67" s="77"/>
      <c r="BT67" s="77"/>
      <c r="BU67" s="77"/>
      <c r="BV67" s="77"/>
      <c r="BW67" s="77"/>
      <c r="BX67" s="77"/>
      <c r="BY67" s="77"/>
      <c r="BZ67" s="78"/>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6"/>
      <c r="BM68" s="77"/>
      <c r="BN68" s="77"/>
      <c r="BO68" s="77"/>
      <c r="BP68" s="77"/>
      <c r="BQ68" s="77"/>
      <c r="BR68" s="77"/>
      <c r="BS68" s="77"/>
      <c r="BT68" s="77"/>
      <c r="BU68" s="77"/>
      <c r="BV68" s="77"/>
      <c r="BW68" s="77"/>
      <c r="BX68" s="77"/>
      <c r="BY68" s="77"/>
      <c r="BZ68" s="78"/>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6"/>
      <c r="BM69" s="77"/>
      <c r="BN69" s="77"/>
      <c r="BO69" s="77"/>
      <c r="BP69" s="77"/>
      <c r="BQ69" s="77"/>
      <c r="BR69" s="77"/>
      <c r="BS69" s="77"/>
      <c r="BT69" s="77"/>
      <c r="BU69" s="77"/>
      <c r="BV69" s="77"/>
      <c r="BW69" s="77"/>
      <c r="BX69" s="77"/>
      <c r="BY69" s="77"/>
      <c r="BZ69" s="78"/>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6"/>
      <c r="BM70" s="77"/>
      <c r="BN70" s="77"/>
      <c r="BO70" s="77"/>
      <c r="BP70" s="77"/>
      <c r="BQ70" s="77"/>
      <c r="BR70" s="77"/>
      <c r="BS70" s="77"/>
      <c r="BT70" s="77"/>
      <c r="BU70" s="77"/>
      <c r="BV70" s="77"/>
      <c r="BW70" s="77"/>
      <c r="BX70" s="77"/>
      <c r="BY70" s="77"/>
      <c r="BZ70" s="78"/>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6"/>
      <c r="BM71" s="77"/>
      <c r="BN71" s="77"/>
      <c r="BO71" s="77"/>
      <c r="BP71" s="77"/>
      <c r="BQ71" s="77"/>
      <c r="BR71" s="77"/>
      <c r="BS71" s="77"/>
      <c r="BT71" s="77"/>
      <c r="BU71" s="77"/>
      <c r="BV71" s="77"/>
      <c r="BW71" s="77"/>
      <c r="BX71" s="77"/>
      <c r="BY71" s="77"/>
      <c r="BZ71" s="78"/>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6"/>
      <c r="BM72" s="77"/>
      <c r="BN72" s="77"/>
      <c r="BO72" s="77"/>
      <c r="BP72" s="77"/>
      <c r="BQ72" s="77"/>
      <c r="BR72" s="77"/>
      <c r="BS72" s="77"/>
      <c r="BT72" s="77"/>
      <c r="BU72" s="77"/>
      <c r="BV72" s="77"/>
      <c r="BW72" s="77"/>
      <c r="BX72" s="77"/>
      <c r="BY72" s="77"/>
      <c r="BZ72" s="78"/>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6"/>
      <c r="BM73" s="77"/>
      <c r="BN73" s="77"/>
      <c r="BO73" s="77"/>
      <c r="BP73" s="77"/>
      <c r="BQ73" s="77"/>
      <c r="BR73" s="77"/>
      <c r="BS73" s="77"/>
      <c r="BT73" s="77"/>
      <c r="BU73" s="77"/>
      <c r="BV73" s="77"/>
      <c r="BW73" s="77"/>
      <c r="BX73" s="77"/>
      <c r="BY73" s="77"/>
      <c r="BZ73" s="78"/>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6"/>
      <c r="BM74" s="77"/>
      <c r="BN74" s="77"/>
      <c r="BO74" s="77"/>
      <c r="BP74" s="77"/>
      <c r="BQ74" s="77"/>
      <c r="BR74" s="77"/>
      <c r="BS74" s="77"/>
      <c r="BT74" s="77"/>
      <c r="BU74" s="77"/>
      <c r="BV74" s="77"/>
      <c r="BW74" s="77"/>
      <c r="BX74" s="77"/>
      <c r="BY74" s="77"/>
      <c r="BZ74" s="78"/>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6"/>
      <c r="BM75" s="77"/>
      <c r="BN75" s="77"/>
      <c r="BO75" s="77"/>
      <c r="BP75" s="77"/>
      <c r="BQ75" s="77"/>
      <c r="BR75" s="77"/>
      <c r="BS75" s="77"/>
      <c r="BT75" s="77"/>
      <c r="BU75" s="77"/>
      <c r="BV75" s="77"/>
      <c r="BW75" s="77"/>
      <c r="BX75" s="77"/>
      <c r="BY75" s="77"/>
      <c r="BZ75" s="78"/>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6"/>
      <c r="BM76" s="77"/>
      <c r="BN76" s="77"/>
      <c r="BO76" s="77"/>
      <c r="BP76" s="77"/>
      <c r="BQ76" s="77"/>
      <c r="BR76" s="77"/>
      <c r="BS76" s="77"/>
      <c r="BT76" s="77"/>
      <c r="BU76" s="77"/>
      <c r="BV76" s="77"/>
      <c r="BW76" s="77"/>
      <c r="BX76" s="77"/>
      <c r="BY76" s="77"/>
      <c r="BZ76" s="78"/>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6"/>
      <c r="BM77" s="77"/>
      <c r="BN77" s="77"/>
      <c r="BO77" s="77"/>
      <c r="BP77" s="77"/>
      <c r="BQ77" s="77"/>
      <c r="BR77" s="77"/>
      <c r="BS77" s="77"/>
      <c r="BT77" s="77"/>
      <c r="BU77" s="77"/>
      <c r="BV77" s="77"/>
      <c r="BW77" s="77"/>
      <c r="BX77" s="77"/>
      <c r="BY77" s="77"/>
      <c r="BZ77" s="78"/>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6"/>
      <c r="BM78" s="77"/>
      <c r="BN78" s="77"/>
      <c r="BO78" s="77"/>
      <c r="BP78" s="77"/>
      <c r="BQ78" s="77"/>
      <c r="BR78" s="77"/>
      <c r="BS78" s="77"/>
      <c r="BT78" s="77"/>
      <c r="BU78" s="77"/>
      <c r="BV78" s="77"/>
      <c r="BW78" s="77"/>
      <c r="BX78" s="77"/>
      <c r="BY78" s="77"/>
      <c r="BZ78" s="78"/>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76"/>
      <c r="BM79" s="77"/>
      <c r="BN79" s="77"/>
      <c r="BO79" s="77"/>
      <c r="BP79" s="77"/>
      <c r="BQ79" s="77"/>
      <c r="BR79" s="77"/>
      <c r="BS79" s="77"/>
      <c r="BT79" s="77"/>
      <c r="BU79" s="77"/>
      <c r="BV79" s="77"/>
      <c r="BW79" s="77"/>
      <c r="BX79" s="77"/>
      <c r="BY79" s="77"/>
      <c r="BZ79" s="78"/>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76"/>
      <c r="BM80" s="77"/>
      <c r="BN80" s="77"/>
      <c r="BO80" s="77"/>
      <c r="BP80" s="77"/>
      <c r="BQ80" s="77"/>
      <c r="BR80" s="77"/>
      <c r="BS80" s="77"/>
      <c r="BT80" s="77"/>
      <c r="BU80" s="77"/>
      <c r="BV80" s="77"/>
      <c r="BW80" s="77"/>
      <c r="BX80" s="77"/>
      <c r="BY80" s="77"/>
      <c r="BZ80" s="78"/>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6"/>
      <c r="BM81" s="77"/>
      <c r="BN81" s="77"/>
      <c r="BO81" s="77"/>
      <c r="BP81" s="77"/>
      <c r="BQ81" s="77"/>
      <c r="BR81" s="77"/>
      <c r="BS81" s="77"/>
      <c r="BT81" s="77"/>
      <c r="BU81" s="77"/>
      <c r="BV81" s="77"/>
      <c r="BW81" s="77"/>
      <c r="BX81" s="77"/>
      <c r="BY81" s="77"/>
      <c r="BZ81" s="78"/>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9"/>
      <c r="BM82" s="80"/>
      <c r="BN82" s="80"/>
      <c r="BO82" s="80"/>
      <c r="BP82" s="80"/>
      <c r="BQ82" s="80"/>
      <c r="BR82" s="80"/>
      <c r="BS82" s="80"/>
      <c r="BT82" s="80"/>
      <c r="BU82" s="80"/>
      <c r="BV82" s="80"/>
      <c r="BW82" s="80"/>
      <c r="BX82" s="80"/>
      <c r="BY82" s="80"/>
      <c r="BZ82" s="81"/>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55</v>
      </c>
      <c r="N86" s="26" t="s">
        <v>55</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62073</v>
      </c>
      <c r="D6" s="33">
        <f t="shared" si="3"/>
        <v>47</v>
      </c>
      <c r="E6" s="33">
        <f t="shared" si="3"/>
        <v>18</v>
      </c>
      <c r="F6" s="33">
        <f t="shared" si="3"/>
        <v>0</v>
      </c>
      <c r="G6" s="33">
        <f t="shared" si="3"/>
        <v>0</v>
      </c>
      <c r="H6" s="33" t="str">
        <f t="shared" si="3"/>
        <v>山形県　上山市</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2.15</v>
      </c>
      <c r="Q6" s="34">
        <f t="shared" si="3"/>
        <v>100</v>
      </c>
      <c r="R6" s="34">
        <f t="shared" si="3"/>
        <v>3120</v>
      </c>
      <c r="S6" s="34">
        <f t="shared" si="3"/>
        <v>31382</v>
      </c>
      <c r="T6" s="34">
        <f t="shared" si="3"/>
        <v>240.93</v>
      </c>
      <c r="U6" s="34">
        <f t="shared" si="3"/>
        <v>130.25</v>
      </c>
      <c r="V6" s="34">
        <f t="shared" si="3"/>
        <v>671</v>
      </c>
      <c r="W6" s="34">
        <f t="shared" si="3"/>
        <v>1.28</v>
      </c>
      <c r="X6" s="34">
        <f t="shared" si="3"/>
        <v>524.22</v>
      </c>
      <c r="Y6" s="35">
        <f>IF(Y7="",NA(),Y7)</f>
        <v>94.23</v>
      </c>
      <c r="Z6" s="35">
        <f t="shared" ref="Z6:AH6" si="4">IF(Z7="",NA(),Z7)</f>
        <v>89.17</v>
      </c>
      <c r="AA6" s="35">
        <f t="shared" si="4"/>
        <v>100.02</v>
      </c>
      <c r="AB6" s="35">
        <f t="shared" si="4"/>
        <v>99.54</v>
      </c>
      <c r="AC6" s="35">
        <f t="shared" si="4"/>
        <v>100.03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610.25</v>
      </c>
      <c r="BG6" s="35">
        <f t="shared" ref="BG6:BO6" si="7">IF(BG7="",NA(),BG7)</f>
        <v>657.4</v>
      </c>
      <c r="BH6" s="35">
        <f t="shared" si="7"/>
        <v>452.47</v>
      </c>
      <c r="BI6" s="35">
        <f t="shared" si="7"/>
        <v>260.16000000000003</v>
      </c>
      <c r="BJ6" s="35">
        <f t="shared" si="7"/>
        <v>204.54</v>
      </c>
      <c r="BK6" s="35">
        <f t="shared" si="7"/>
        <v>430.64</v>
      </c>
      <c r="BL6" s="35">
        <f t="shared" si="7"/>
        <v>446.63</v>
      </c>
      <c r="BM6" s="35">
        <f t="shared" si="7"/>
        <v>416.91</v>
      </c>
      <c r="BN6" s="35">
        <f t="shared" si="7"/>
        <v>392.19</v>
      </c>
      <c r="BO6" s="35">
        <f t="shared" si="7"/>
        <v>413.5</v>
      </c>
      <c r="BP6" s="34" t="str">
        <f>IF(BP7="","",IF(BP7="-","【-】","【"&amp;SUBSTITUTE(TEXT(BP7,"#,##0.00"),"-","△")&amp;"】"))</f>
        <v>【346.13】</v>
      </c>
      <c r="BQ6" s="35">
        <f>IF(BQ7="",NA(),BQ7)</f>
        <v>92.97</v>
      </c>
      <c r="BR6" s="35">
        <f t="shared" ref="BR6:BZ6" si="8">IF(BR7="",NA(),BR7)</f>
        <v>86.92</v>
      </c>
      <c r="BS6" s="35">
        <f t="shared" si="8"/>
        <v>100</v>
      </c>
      <c r="BT6" s="35">
        <f t="shared" si="8"/>
        <v>100</v>
      </c>
      <c r="BU6" s="35">
        <f t="shared" si="8"/>
        <v>100</v>
      </c>
      <c r="BV6" s="35">
        <f t="shared" si="8"/>
        <v>58.78</v>
      </c>
      <c r="BW6" s="35">
        <f t="shared" si="8"/>
        <v>58.53</v>
      </c>
      <c r="BX6" s="35">
        <f t="shared" si="8"/>
        <v>57.93</v>
      </c>
      <c r="BY6" s="35">
        <f t="shared" si="8"/>
        <v>57.03</v>
      </c>
      <c r="BZ6" s="35">
        <f t="shared" si="8"/>
        <v>55.84</v>
      </c>
      <c r="CA6" s="34" t="str">
        <f>IF(CA7="","",IF(CA7="-","【-】","【"&amp;SUBSTITUTE(TEXT(CA7,"#,##0.00"),"-","△")&amp;"】"))</f>
        <v>【59.83】</v>
      </c>
      <c r="CB6" s="35">
        <f>IF(CB7="",NA(),CB7)</f>
        <v>239.25</v>
      </c>
      <c r="CC6" s="35">
        <f t="shared" ref="CC6:CK6" si="9">IF(CC7="",NA(),CC7)</f>
        <v>265.68</v>
      </c>
      <c r="CD6" s="35">
        <f t="shared" si="9"/>
        <v>245.8</v>
      </c>
      <c r="CE6" s="35">
        <f t="shared" si="9"/>
        <v>257.45</v>
      </c>
      <c r="CF6" s="35">
        <f t="shared" si="9"/>
        <v>190.12</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58.82</v>
      </c>
      <c r="CN6" s="35">
        <f t="shared" ref="CN6:CV6" si="10">IF(CN7="",NA(),CN7)</f>
        <v>56.68</v>
      </c>
      <c r="CO6" s="35">
        <f t="shared" si="10"/>
        <v>55.08</v>
      </c>
      <c r="CP6" s="35">
        <f t="shared" si="10"/>
        <v>54.01</v>
      </c>
      <c r="CQ6" s="35">
        <f t="shared" si="10"/>
        <v>51.34</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62073</v>
      </c>
      <c r="D7" s="37">
        <v>47</v>
      </c>
      <c r="E7" s="37">
        <v>18</v>
      </c>
      <c r="F7" s="37">
        <v>0</v>
      </c>
      <c r="G7" s="37">
        <v>0</v>
      </c>
      <c r="H7" s="37" t="s">
        <v>109</v>
      </c>
      <c r="I7" s="37" t="s">
        <v>110</v>
      </c>
      <c r="J7" s="37" t="s">
        <v>111</v>
      </c>
      <c r="K7" s="37" t="s">
        <v>112</v>
      </c>
      <c r="L7" s="37" t="s">
        <v>113</v>
      </c>
      <c r="M7" s="37"/>
      <c r="N7" s="38" t="s">
        <v>114</v>
      </c>
      <c r="O7" s="38" t="s">
        <v>115</v>
      </c>
      <c r="P7" s="38">
        <v>2.15</v>
      </c>
      <c r="Q7" s="38">
        <v>100</v>
      </c>
      <c r="R7" s="38">
        <v>3120</v>
      </c>
      <c r="S7" s="38">
        <v>31382</v>
      </c>
      <c r="T7" s="38">
        <v>240.93</v>
      </c>
      <c r="U7" s="38">
        <v>130.25</v>
      </c>
      <c r="V7" s="38">
        <v>671</v>
      </c>
      <c r="W7" s="38">
        <v>1.28</v>
      </c>
      <c r="X7" s="38">
        <v>524.22</v>
      </c>
      <c r="Y7" s="38">
        <v>94.23</v>
      </c>
      <c r="Z7" s="38">
        <v>89.17</v>
      </c>
      <c r="AA7" s="38">
        <v>100.02</v>
      </c>
      <c r="AB7" s="38">
        <v>99.54</v>
      </c>
      <c r="AC7" s="38">
        <v>100.03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610.25</v>
      </c>
      <c r="BG7" s="38">
        <v>657.4</v>
      </c>
      <c r="BH7" s="38">
        <v>452.47</v>
      </c>
      <c r="BI7" s="38">
        <v>260.16000000000003</v>
      </c>
      <c r="BJ7" s="38">
        <v>204.54</v>
      </c>
      <c r="BK7" s="38">
        <v>430.64</v>
      </c>
      <c r="BL7" s="38">
        <v>446.63</v>
      </c>
      <c r="BM7" s="38">
        <v>416.91</v>
      </c>
      <c r="BN7" s="38">
        <v>392.19</v>
      </c>
      <c r="BO7" s="38">
        <v>413.5</v>
      </c>
      <c r="BP7" s="38">
        <v>346.13</v>
      </c>
      <c r="BQ7" s="38">
        <v>92.97</v>
      </c>
      <c r="BR7" s="38">
        <v>86.92</v>
      </c>
      <c r="BS7" s="38">
        <v>100</v>
      </c>
      <c r="BT7" s="38">
        <v>100</v>
      </c>
      <c r="BU7" s="38">
        <v>100</v>
      </c>
      <c r="BV7" s="38">
        <v>58.78</v>
      </c>
      <c r="BW7" s="38">
        <v>58.53</v>
      </c>
      <c r="BX7" s="38">
        <v>57.93</v>
      </c>
      <c r="BY7" s="38">
        <v>57.03</v>
      </c>
      <c r="BZ7" s="38">
        <v>55.84</v>
      </c>
      <c r="CA7" s="38">
        <v>59.83</v>
      </c>
      <c r="CB7" s="38">
        <v>239.25</v>
      </c>
      <c r="CC7" s="38">
        <v>265.68</v>
      </c>
      <c r="CD7" s="38">
        <v>245.8</v>
      </c>
      <c r="CE7" s="38">
        <v>257.45</v>
      </c>
      <c r="CF7" s="38">
        <v>190.12</v>
      </c>
      <c r="CG7" s="38">
        <v>257.02999999999997</v>
      </c>
      <c r="CH7" s="38">
        <v>266.57</v>
      </c>
      <c r="CI7" s="38">
        <v>276.93</v>
      </c>
      <c r="CJ7" s="38">
        <v>283.73</v>
      </c>
      <c r="CK7" s="38">
        <v>287.57</v>
      </c>
      <c r="CL7" s="38">
        <v>268.69</v>
      </c>
      <c r="CM7" s="38">
        <v>58.82</v>
      </c>
      <c r="CN7" s="38">
        <v>56.68</v>
      </c>
      <c r="CO7" s="38">
        <v>55.08</v>
      </c>
      <c r="CP7" s="38">
        <v>54.01</v>
      </c>
      <c r="CQ7" s="38">
        <v>51.34</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114</v>
      </c>
      <c r="EF7" s="38" t="s">
        <v>114</v>
      </c>
      <c r="EG7" s="38" t="s">
        <v>114</v>
      </c>
      <c r="EH7" s="38" t="s">
        <v>114</v>
      </c>
      <c r="EI7" s="38" t="s">
        <v>114</v>
      </c>
      <c r="EJ7" s="38" t="s">
        <v>114</v>
      </c>
      <c r="EK7" s="38" t="s">
        <v>114</v>
      </c>
      <c r="EL7" s="38" t="s">
        <v>114</v>
      </c>
      <c r="EM7" s="38" t="s">
        <v>114</v>
      </c>
      <c r="EN7" s="38" t="s">
        <v>114</v>
      </c>
      <c r="EO7" s="38" t="s">
        <v>114</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2018-02-20T08:01:47Z</cp:lastPrinted>
  <dcterms:created xsi:type="dcterms:W3CDTF">2017-12-25T02:39:30Z</dcterms:created>
  <dcterms:modified xsi:type="dcterms:W3CDTF">2018-02-20T08:03:57Z</dcterms:modified>
</cp:coreProperties>
</file>