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ensetusuido\Desktop\2.13期限・経営分析表\"/>
    </mc:Choice>
  </mc:AlternateContent>
  <workbookProtection workbookPassword="B319" lockStructure="1"/>
  <bookViews>
    <workbookView xWindow="0" yWindow="0" windowWidth="20490" windowHeight="723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P10" i="4"/>
  <c r="I10" i="4"/>
  <c r="B10"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<sst xmlns="http://schemas.openxmlformats.org/spreadsheetml/2006/main" count="240" uniqueCount="126">
  <si>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</si>
  <si>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</si>
  <si>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</si>
  <si>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</si>
  <si>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</si>
  <si>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</si>
  <si>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</si>
  <si>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</si>
  <si>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</si>
  <si>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</si>
  <si>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</si>
  <si>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</si>
  <si>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</si>
  <si>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</si>
  <si>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</si>
  <si>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</si>
  <si>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</si>
  <si>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</si>
  <si>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</si>
  <si>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</si>
  <si>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</si>
  <si>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</si>
  <si>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</si>
  <si>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</si>
  <si>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</si>
  <si>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</si>
  <si>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</si>
  <si>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</si>
  <si>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</si>
  <si>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</si>
  <si>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</si>
  <si>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</si>
  <si>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</si>
  <si>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</si>
  <si>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</si>
  <si>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</si>
  <si>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</si>
  <si>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</si>
  <si>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</si>
  <si>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</si>
  <si>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</si>
  <si>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</si>
  <si>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</si>
  <si>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</si>
  <si>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</si>
  <si>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</si>
  <si>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</si>
  <si>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</si>
  <si>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</si>
  <si>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</si>
  <si>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</si>
  <si>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</si>
  <si>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</si>
  <si>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</si>
  <si>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</si>
  <si>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</si>
  <si>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</si>
  <si>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</si>
  <si>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</si>
  <si>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</si>
  <si>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</si>
  <si>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</si>
  <si>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</si>
  <si>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</si>
  <si>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</si>
  <si>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</si>
  <si>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</si>
  <si>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</si>
  <si>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</si>
  <si>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</si>
  <si>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</si>
  <si>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</si>
  <si>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</si>
  <si>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</si>
  <si>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</si>
  <si>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</si>
  <si>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</si>
  <si>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</si>
  <si>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</si>
  <si>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</si>
  <si>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</si>
  <si>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</si>
  <si>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</si>
  <si>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</si>
  <si>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</si>
  <si>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</si>
  <si>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</si>
  <si>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</si>
  <si>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</si>
  <si>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</si>
  <si>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</si>
  <si>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</si>
  <si>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</si>
  <si>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</si>
  <si>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</si>
  <si>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</si>
  <si>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</si>
  <si>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</si>
  <si>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</si>
  <si>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</si>
  <si>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</si>
  <si>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</si>
  <si>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</si>
  <si>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</si>
  <si>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</si>
  <si>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</si>
  <si>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</si>
  <si>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</si>
  <si>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</si>
  <si>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</si>
  <si>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戸沢村</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</si>
  <si>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</si>
  <si>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</si>
  <si>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</si>
  <si>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</si>
  <si>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</si>
  <si>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</si>
  <si>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</si>
  <si>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</si>
  <si>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</si>
  <si>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</si>
  <si>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</si>
  <si>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現在のところ耐用年数を経過した管渠については該当ありません。今後の課題として管渠の老朽化対策が必要になってくると考えられる、ストックマネジメント、長寿命化計画等を検討し計画的にライフサイクルコストの低減を図り最終的には最適化構想の策定を行いたいと考えます。</t>
    <rPh sb="1" eb="3">
      <t>ゲンザイ</t>
    </rPh>
    <rPh sb="7" eb="9">
      <t>タイヨウ</t>
    </rPh>
    <rPh sb="9" eb="11">
      <t>ネンスウ</t>
    </rPh>
    <rPh sb="12" eb="14">
      <t>ケイカ</t>
    </rPh>
    <rPh sb="16" eb="18">
      <t>カンキョ</t>
    </rPh>
    <rPh sb="23" eb="25">
      <t>ガイトウ</t>
    </rPh>
    <rPh sb="31" eb="33">
      <t>コンゴ</t>
    </rPh>
    <rPh sb="34" eb="36">
      <t>カダイ</t>
    </rPh>
    <rPh sb="39" eb="41">
      <t>カンキョ</t>
    </rPh>
    <rPh sb="42" eb="45">
      <t>ロウキュウカ</t>
    </rPh>
    <rPh sb="45" eb="47">
      <t>タイサク</t>
    </rPh>
    <rPh sb="48" eb="50">
      <t>ヒツヨウ</t>
    </rPh>
    <rPh sb="57" eb="58">
      <t>カンガ</t>
    </rPh>
    <rPh sb="74" eb="75">
      <t>チョウ</t>
    </rPh>
    <rPh sb="75" eb="78">
      <t>ジュミョウカ</t>
    </rPh>
    <rPh sb="78" eb="80">
      <t>ケイカク</t>
    </rPh>
    <rPh sb="80" eb="81">
      <t>トウ</t>
    </rPh>
    <rPh sb="82" eb="84">
      <t>ケントウ</t>
    </rPh>
    <rPh sb="85" eb="88">
      <t>ケイカクテキ</t>
    </rPh>
    <rPh sb="100" eb="102">
      <t>テイゲン</t>
    </rPh>
    <rPh sb="103" eb="104">
      <t>ハカ</t>
    </rPh>
    <rPh sb="105" eb="108">
      <t>サイシュウテキ</t>
    </rPh>
    <rPh sb="110" eb="113">
      <t>サイテキカ</t>
    </rPh>
    <rPh sb="113" eb="115">
      <t>コウソウ</t>
    </rPh>
    <rPh sb="116" eb="118">
      <t>サクテイ</t>
    </rPh>
    <rPh sb="119" eb="120">
      <t>オコナ</t>
    </rPh>
    <rPh sb="124" eb="125">
      <t>カンガ</t>
    </rPh>
    <phoneticPr fontId="7"/>
  </si>
  <si>
    <t>引き続く人口減少に加えて、施設利用率の向上には期待の持てない現状にあります。使用料金収入だけでは、経営は成り立たず、一般会計繰入金により維持運営している状況にあります。（歳入に占める繰入金の割合は53.4%）また、企業債の償還財源として資本費平準化債の借入を起こしています。（歳入に占める平準化債の割合は27.8%）　　　　　　　　　　　　　今後の管渠の老朽化対策については、新規接続時の加入金を積立し将来に備えることとしています。指定管理者制度あるいは包括的委託の導入については、財政基盤等を考慮するにおいては、現状馴染まないと判断しています。</t>
    <rPh sb="0" eb="1">
      <t>ヒ</t>
    </rPh>
    <rPh sb="2" eb="3">
      <t>ツヅ</t>
    </rPh>
    <rPh sb="4" eb="6">
      <t>ジンコウ</t>
    </rPh>
    <rPh sb="6" eb="8">
      <t>ゲンショウ</t>
    </rPh>
    <rPh sb="9" eb="10">
      <t>クワ</t>
    </rPh>
    <rPh sb="13" eb="15">
      <t>シセツ</t>
    </rPh>
    <rPh sb="15" eb="18">
      <t>リヨウリツ</t>
    </rPh>
    <rPh sb="19" eb="21">
      <t>コウジョウ</t>
    </rPh>
    <rPh sb="23" eb="25">
      <t>キタイ</t>
    </rPh>
    <rPh sb="26" eb="27">
      <t>モ</t>
    </rPh>
    <rPh sb="30" eb="32">
      <t>ゲンジョウ</t>
    </rPh>
    <rPh sb="38" eb="40">
      <t>シヨウ</t>
    </rPh>
    <rPh sb="40" eb="42">
      <t>リョウキン</t>
    </rPh>
    <rPh sb="42" eb="44">
      <t>シュウニュウ</t>
    </rPh>
    <rPh sb="49" eb="51">
      <t>ケイエイ</t>
    </rPh>
    <rPh sb="52" eb="53">
      <t>ナ</t>
    </rPh>
    <rPh sb="54" eb="55">
      <t>タ</t>
    </rPh>
    <rPh sb="58" eb="60">
      <t>イッパン</t>
    </rPh>
    <rPh sb="60" eb="62">
      <t>カイケイ</t>
    </rPh>
    <rPh sb="62" eb="64">
      <t>クリイレ</t>
    </rPh>
    <rPh sb="64" eb="65">
      <t>キン</t>
    </rPh>
    <rPh sb="68" eb="70">
      <t>イジ</t>
    </rPh>
    <rPh sb="70" eb="72">
      <t>ウンエイ</t>
    </rPh>
    <rPh sb="76" eb="78">
      <t>ジョウキョウ</t>
    </rPh>
    <rPh sb="85" eb="87">
      <t>サイニュウ</t>
    </rPh>
    <rPh sb="88" eb="89">
      <t>シ</t>
    </rPh>
    <rPh sb="91" eb="93">
      <t>クリイレ</t>
    </rPh>
    <rPh sb="93" eb="94">
      <t>キン</t>
    </rPh>
    <rPh sb="95" eb="97">
      <t>ワリアイ</t>
    </rPh>
    <rPh sb="107" eb="109">
      <t>キギョウ</t>
    </rPh>
    <rPh sb="109" eb="110">
      <t>サイ</t>
    </rPh>
    <rPh sb="111" eb="113">
      <t>ショウカン</t>
    </rPh>
    <rPh sb="113" eb="115">
      <t>ザイゲン</t>
    </rPh>
    <rPh sb="118" eb="120">
      <t>シホン</t>
    </rPh>
    <rPh sb="120" eb="121">
      <t>ヒ</t>
    </rPh>
    <rPh sb="121" eb="124">
      <t>ヘイジュンカ</t>
    </rPh>
    <rPh sb="124" eb="125">
      <t>サイ</t>
    </rPh>
    <rPh sb="126" eb="128">
      <t>カリイレ</t>
    </rPh>
    <rPh sb="129" eb="130">
      <t>オ</t>
    </rPh>
    <rPh sb="138" eb="140">
      <t>サイニュウ</t>
    </rPh>
    <rPh sb="141" eb="142">
      <t>シ</t>
    </rPh>
    <rPh sb="144" eb="147">
      <t>ヘイジュンカ</t>
    </rPh>
    <rPh sb="147" eb="148">
      <t>サイ</t>
    </rPh>
    <rPh sb="149" eb="151">
      <t>ワリアイ</t>
    </rPh>
    <rPh sb="171" eb="173">
      <t>コンゴ</t>
    </rPh>
    <rPh sb="174" eb="176">
      <t>カンキョ</t>
    </rPh>
    <rPh sb="177" eb="180">
      <t>ロウキュウカ</t>
    </rPh>
    <rPh sb="180" eb="182">
      <t>タイサク</t>
    </rPh>
    <rPh sb="188" eb="190">
      <t>シンキ</t>
    </rPh>
    <rPh sb="190" eb="192">
      <t>セツゾク</t>
    </rPh>
    <rPh sb="192" eb="193">
      <t>ジ</t>
    </rPh>
    <rPh sb="194" eb="196">
      <t>カニュウ</t>
    </rPh>
    <rPh sb="196" eb="197">
      <t>キン</t>
    </rPh>
    <rPh sb="198" eb="200">
      <t>ツミタテ</t>
    </rPh>
    <rPh sb="201" eb="203">
      <t>ショウライ</t>
    </rPh>
    <rPh sb="204" eb="205">
      <t>ソナ</t>
    </rPh>
    <rPh sb="216" eb="218">
      <t>シテイ</t>
    </rPh>
    <rPh sb="218" eb="221">
      <t>カンリシャ</t>
    </rPh>
    <rPh sb="221" eb="223">
      <t>セイド</t>
    </rPh>
    <rPh sb="227" eb="229">
      <t>ホウカツ</t>
    </rPh>
    <rPh sb="229" eb="230">
      <t>テキ</t>
    </rPh>
    <rPh sb="230" eb="232">
      <t>イタク</t>
    </rPh>
    <rPh sb="233" eb="235">
      <t>ドウニュウ</t>
    </rPh>
    <rPh sb="241" eb="243">
      <t>ザイセイ</t>
    </rPh>
    <rPh sb="243" eb="245">
      <t>キバン</t>
    </rPh>
    <rPh sb="245" eb="246">
      <t>トウ</t>
    </rPh>
    <rPh sb="247" eb="249">
      <t>コウリョ</t>
    </rPh>
    <rPh sb="257" eb="259">
      <t>ゲンジョウ</t>
    </rPh>
    <rPh sb="259" eb="261">
      <t>ナジ</t>
    </rPh>
    <rPh sb="265" eb="267">
      <t>ハンダン</t>
    </rPh>
    <phoneticPr fontId="7"/>
  </si>
  <si>
    <t>非設置</t>
    <rPh sb="0" eb="1">
      <t>ヒ</t>
    </rPh>
    <rPh sb="1" eb="3">
      <t>セッチ</t>
    </rPh>
    <phoneticPr fontId="4"/>
  </si>
  <si>
    <t>・料金算定について　　　　　　　　　　　　　　　逓減型料金方式となっており使用量の増加につれ従量料金が低額となる。接続人口が少ないことから、料金収入だけをもって維持管理経費を賄うには至っていません。（H28年実績で使用料収入が歳入に占める割合は15.5%となっています。）　　　　　　・企業債残高対事業規模比率について　建設事業については概成しており、新たな企業債の発行はありません。　　　　　　　　　　　　　　　　　　　　　・経費回収率、汚水処理原価、施設利用率について　　接続人口が1,483人と少なく、施設利用率も高くはない。汚水処理原価については、前年を下回り３００円代を記録しました。経費回収率についても前年より向上し42％ほどとなっています。改善が見られた原因としては、使用料収入については、ほぼ前年同額ではありますが、汚水処理経費について、対前年比10％ほどの縮減となっており、結果経費回収率、汚水処理原価が好転したものと考えられます。　　　　　　　　・水洗化率について　　　　　　　　　　　　　　　率としては僅かに上向いているものの余地はあり、今後とも水洗化率の向上を図ってゆきます。</t>
    <rPh sb="1" eb="3">
      <t>リョウキン</t>
    </rPh>
    <rPh sb="3" eb="5">
      <t>サンテイ</t>
    </rPh>
    <rPh sb="24" eb="27">
      <t>テイゲンガタ</t>
    </rPh>
    <rPh sb="27" eb="29">
      <t>リョウキン</t>
    </rPh>
    <rPh sb="29" eb="31">
      <t>ホウシキ</t>
    </rPh>
    <rPh sb="37" eb="40">
      <t>シヨウリョウ</t>
    </rPh>
    <rPh sb="41" eb="43">
      <t>ゾウカ</t>
    </rPh>
    <rPh sb="46" eb="48">
      <t>ジュウリョウ</t>
    </rPh>
    <rPh sb="48" eb="50">
      <t>リョウキン</t>
    </rPh>
    <rPh sb="51" eb="53">
      <t>テイガク</t>
    </rPh>
    <rPh sb="57" eb="59">
      <t>セツゾク</t>
    </rPh>
    <rPh sb="59" eb="61">
      <t>ジンコウ</t>
    </rPh>
    <rPh sb="62" eb="63">
      <t>スク</t>
    </rPh>
    <rPh sb="70" eb="72">
      <t>リョウキン</t>
    </rPh>
    <rPh sb="72" eb="74">
      <t>シュウニュウ</t>
    </rPh>
    <rPh sb="80" eb="82">
      <t>イジ</t>
    </rPh>
    <rPh sb="82" eb="84">
      <t>カンリ</t>
    </rPh>
    <rPh sb="84" eb="86">
      <t>ケイヒ</t>
    </rPh>
    <rPh sb="87" eb="88">
      <t>マカナ</t>
    </rPh>
    <rPh sb="91" eb="92">
      <t>イタ</t>
    </rPh>
    <rPh sb="103" eb="104">
      <t>ネン</t>
    </rPh>
    <rPh sb="104" eb="106">
      <t>ジッセキ</t>
    </rPh>
    <rPh sb="143" eb="145">
      <t>キギョウ</t>
    </rPh>
    <rPh sb="145" eb="146">
      <t>サイ</t>
    </rPh>
    <rPh sb="146" eb="148">
      <t>ザンダカ</t>
    </rPh>
    <rPh sb="148" eb="149">
      <t>タイ</t>
    </rPh>
    <rPh sb="149" eb="151">
      <t>ジギョウ</t>
    </rPh>
    <rPh sb="151" eb="153">
      <t>キボ</t>
    </rPh>
    <rPh sb="153" eb="155">
      <t>ヒリツ</t>
    </rPh>
    <rPh sb="160" eb="162">
      <t>ケンセツ</t>
    </rPh>
    <rPh sb="162" eb="164">
      <t>ジギョウ</t>
    </rPh>
    <rPh sb="169" eb="171">
      <t>ガイセイ</t>
    </rPh>
    <rPh sb="176" eb="177">
      <t>アラ</t>
    </rPh>
    <rPh sb="179" eb="181">
      <t>キギョウ</t>
    </rPh>
    <rPh sb="181" eb="182">
      <t>サイ</t>
    </rPh>
    <rPh sb="183" eb="185">
      <t>ハッコウ</t>
    </rPh>
    <rPh sb="214" eb="216">
      <t>ケイヒ</t>
    </rPh>
    <rPh sb="216" eb="218">
      <t>カイシュウ</t>
    </rPh>
    <rPh sb="218" eb="219">
      <t>リツ</t>
    </rPh>
    <rPh sb="220" eb="222">
      <t>オスイ</t>
    </rPh>
    <rPh sb="222" eb="224">
      <t>ショリ</t>
    </rPh>
    <rPh sb="224" eb="226">
      <t>ゲンカ</t>
    </rPh>
    <rPh sb="227" eb="229">
      <t>シセツ</t>
    </rPh>
    <rPh sb="229" eb="232">
      <t>リヨウリツ</t>
    </rPh>
    <rPh sb="238" eb="240">
      <t>セツゾク</t>
    </rPh>
    <rPh sb="240" eb="242">
      <t>ジンコウ</t>
    </rPh>
    <rPh sb="244" eb="249">
      <t>４８３ニン</t>
    </rPh>
    <rPh sb="250" eb="251">
      <t>スク</t>
    </rPh>
    <rPh sb="254" eb="256">
      <t>シセツ</t>
    </rPh>
    <rPh sb="256" eb="259">
      <t>リヨウリツ</t>
    </rPh>
    <rPh sb="260" eb="261">
      <t>タカ</t>
    </rPh>
    <rPh sb="266" eb="268">
      <t>オスイ</t>
    </rPh>
    <rPh sb="268" eb="270">
      <t>ショリ</t>
    </rPh>
    <rPh sb="270" eb="272">
      <t>ゲンカ</t>
    </rPh>
    <rPh sb="278" eb="280">
      <t>ゼンネン</t>
    </rPh>
    <rPh sb="281" eb="283">
      <t>シタマワ</t>
    </rPh>
    <rPh sb="287" eb="288">
      <t>エン</t>
    </rPh>
    <rPh sb="288" eb="289">
      <t>ダイ</t>
    </rPh>
    <rPh sb="290" eb="292">
      <t>キロク</t>
    </rPh>
    <rPh sb="297" eb="299">
      <t>ケイヒ</t>
    </rPh>
    <rPh sb="299" eb="301">
      <t>カイシュウ</t>
    </rPh>
    <rPh sb="301" eb="302">
      <t>リツ</t>
    </rPh>
    <rPh sb="307" eb="309">
      <t>ゼンネン</t>
    </rPh>
    <rPh sb="311" eb="313">
      <t>コウジョウ</t>
    </rPh>
    <rPh sb="327" eb="329">
      <t>カイゼン</t>
    </rPh>
    <rPh sb="330" eb="331">
      <t>ミ</t>
    </rPh>
    <rPh sb="334" eb="336">
      <t>ゲンイン</t>
    </rPh>
    <rPh sb="341" eb="344">
      <t>シヨウリョウ</t>
    </rPh>
    <rPh sb="344" eb="346">
      <t>シュウニュウ</t>
    </rPh>
    <rPh sb="354" eb="356">
      <t>ゼンネン</t>
    </rPh>
    <rPh sb="356" eb="358">
      <t>ドウガク</t>
    </rPh>
    <rPh sb="366" eb="368">
      <t>オスイ</t>
    </rPh>
    <rPh sb="368" eb="370">
      <t>ショリ</t>
    </rPh>
    <rPh sb="370" eb="372">
      <t>ケイヒ</t>
    </rPh>
    <rPh sb="377" eb="378">
      <t>タイ</t>
    </rPh>
    <rPh sb="378" eb="381">
      <t>ゼンネンヒ</t>
    </rPh>
    <rPh sb="387" eb="389">
      <t>シュクゲン</t>
    </rPh>
    <rPh sb="396" eb="398">
      <t>ケッカ</t>
    </rPh>
    <rPh sb="398" eb="400">
      <t>ケイヒ</t>
    </rPh>
    <rPh sb="400" eb="402">
      <t>カイシュウ</t>
    </rPh>
    <rPh sb="402" eb="403">
      <t>リツ</t>
    </rPh>
    <rPh sb="404" eb="406">
      <t>オスイ</t>
    </rPh>
    <rPh sb="406" eb="408">
      <t>ショリ</t>
    </rPh>
    <rPh sb="408" eb="410">
      <t>ゲンカ</t>
    </rPh>
    <rPh sb="411" eb="413">
      <t>コウテン</t>
    </rPh>
    <rPh sb="418" eb="419">
      <t>カンガ</t>
    </rPh>
    <rPh sb="434" eb="437">
      <t>スイセンカ</t>
    </rPh>
    <rPh sb="437" eb="438">
      <t>リツ</t>
    </rPh>
    <rPh sb="457" eb="458">
      <t>リツ</t>
    </rPh>
    <rPh sb="462" eb="463">
      <t>ワズ</t>
    </rPh>
    <rPh sb="465" eb="467">
      <t>ウワム</t>
    </rPh>
    <rPh sb="474" eb="476">
      <t>ヨチ</t>
    </rPh>
    <rPh sb="480" eb="482">
      <t>コンゴ</t>
    </rPh>
    <rPh sb="484" eb="487">
      <t>スイセンカ</t>
    </rPh>
    <rPh sb="487" eb="488">
      <t>リツ</t>
    </rPh>
    <rPh sb="489" eb="491">
      <t>コウジョウ</t>
    </rPh>
    <rPh sb="492" eb="493">
      <t>ハカ</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</si>
</sst>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7389160"/>
        <c:axId val="97389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97389160"/>
        <c:axId val="97389552"/>
      </c:lineChart>
      <c:dateAx>
        <c:axId val="97389160"/>
        <c:scaling>
          <c:orientation val="minMax"/>
        </c:scaling>
        <c:delete val="1"/>
        <c:axPos val="b"/>
        <c:numFmt formatCode="ge" sourceLinked="1"/>
        <c:majorTickMark val="none"/>
        <c:minorTickMark val="none"/>
        <c:tickLblPos val="none"/>
        <c:crossAx val="97389552"/>
        <c:crosses val="autoZero"/>
        <c:auto val="1"/>
        <c:lblOffset val="100"/>
        <c:baseTimeUnit val="years"/>
      </c:dateAx>
      <c:valAx>
        <c:axId val="97389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389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49.61</c:v>
                </c:pt>
                <c:pt idx="1">
                  <c:v>46.86</c:v>
                </c:pt>
                <c:pt idx="2">
                  <c:v>37.65</c:v>
                </c:pt>
                <c:pt idx="3">
                  <c:v>42.45</c:v>
                </c:pt>
                <c:pt idx="4">
                  <c:v>43.04</c:v>
                </c:pt>
              </c:numCache>
            </c:numRef>
          </c:val>
        </c:ser>
        <c:dLbls>
          <c:showLegendKey val="0"/>
          <c:showVal val="0"/>
          <c:showCatName val="0"/>
          <c:showSerName val="0"/>
          <c:showPercent val="0"/>
          <c:showBubbleSize val="0"/>
        </c:dLbls>
        <c:gapWidth val="150"/>
        <c:axId val="137819632"/>
        <c:axId val="137820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37819632"/>
        <c:axId val="137820024"/>
      </c:lineChart>
      <c:dateAx>
        <c:axId val="137819632"/>
        <c:scaling>
          <c:orientation val="minMax"/>
        </c:scaling>
        <c:delete val="1"/>
        <c:axPos val="b"/>
        <c:numFmt formatCode="ge" sourceLinked="1"/>
        <c:majorTickMark val="none"/>
        <c:minorTickMark val="none"/>
        <c:tickLblPos val="none"/>
        <c:crossAx val="137820024"/>
        <c:crosses val="autoZero"/>
        <c:auto val="1"/>
        <c:lblOffset val="100"/>
        <c:baseTimeUnit val="years"/>
      </c:dateAx>
      <c:valAx>
        <c:axId val="137820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81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69.040000000000006</c:v>
                </c:pt>
                <c:pt idx="1">
                  <c:v>71.08</c:v>
                </c:pt>
                <c:pt idx="2">
                  <c:v>71.98</c:v>
                </c:pt>
                <c:pt idx="3">
                  <c:v>72.77</c:v>
                </c:pt>
                <c:pt idx="4">
                  <c:v>73.599999999999994</c:v>
                </c:pt>
              </c:numCache>
            </c:numRef>
          </c:val>
        </c:ser>
        <c:dLbls>
          <c:showLegendKey val="0"/>
          <c:showVal val="0"/>
          <c:showCatName val="0"/>
          <c:showSerName val="0"/>
          <c:showPercent val="0"/>
          <c:showBubbleSize val="0"/>
        </c:dLbls>
        <c:gapWidth val="150"/>
        <c:axId val="137821200"/>
        <c:axId val="137821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37821200"/>
        <c:axId val="137821592"/>
      </c:lineChart>
      <c:dateAx>
        <c:axId val="137821200"/>
        <c:scaling>
          <c:orientation val="minMax"/>
        </c:scaling>
        <c:delete val="1"/>
        <c:axPos val="b"/>
        <c:numFmt formatCode="ge" sourceLinked="1"/>
        <c:majorTickMark val="none"/>
        <c:minorTickMark val="none"/>
        <c:tickLblPos val="none"/>
        <c:crossAx val="137821592"/>
        <c:crosses val="autoZero"/>
        <c:auto val="1"/>
        <c:lblOffset val="100"/>
        <c:baseTimeUnit val="years"/>
      </c:dateAx>
      <c:valAx>
        <c:axId val="137821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82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39.5</c:v>
                </c:pt>
                <c:pt idx="1">
                  <c:v>33.700000000000003</c:v>
                </c:pt>
                <c:pt idx="2">
                  <c:v>35.97</c:v>
                </c:pt>
                <c:pt idx="3">
                  <c:v>37.82</c:v>
                </c:pt>
                <c:pt idx="4">
                  <c:v>36.15</c:v>
                </c:pt>
              </c:numCache>
            </c:numRef>
          </c:val>
        </c:ser>
        <c:dLbls>
          <c:showLegendKey val="0"/>
          <c:showVal val="0"/>
          <c:showCatName val="0"/>
          <c:showSerName val="0"/>
          <c:showPercent val="0"/>
          <c:showBubbleSize val="0"/>
        </c:dLbls>
        <c:gapWidth val="150"/>
        <c:axId val="137039016"/>
        <c:axId val="13703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039016"/>
        <c:axId val="137039408"/>
      </c:lineChart>
      <c:dateAx>
        <c:axId val="137039016"/>
        <c:scaling>
          <c:orientation val="minMax"/>
        </c:scaling>
        <c:delete val="1"/>
        <c:axPos val="b"/>
        <c:numFmt formatCode="ge" sourceLinked="1"/>
        <c:majorTickMark val="none"/>
        <c:minorTickMark val="none"/>
        <c:tickLblPos val="none"/>
        <c:crossAx val="137039408"/>
        <c:crosses val="autoZero"/>
        <c:auto val="1"/>
        <c:lblOffset val="100"/>
        <c:baseTimeUnit val="years"/>
      </c:dateAx>
      <c:valAx>
        <c:axId val="13703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039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7040584"/>
        <c:axId val="13704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040584"/>
        <c:axId val="137040976"/>
      </c:lineChart>
      <c:dateAx>
        <c:axId val="137040584"/>
        <c:scaling>
          <c:orientation val="minMax"/>
        </c:scaling>
        <c:delete val="1"/>
        <c:axPos val="b"/>
        <c:numFmt formatCode="ge" sourceLinked="1"/>
        <c:majorTickMark val="none"/>
        <c:minorTickMark val="none"/>
        <c:tickLblPos val="none"/>
        <c:crossAx val="137040976"/>
        <c:crosses val="autoZero"/>
        <c:auto val="1"/>
        <c:lblOffset val="100"/>
        <c:baseTimeUnit val="years"/>
      </c:dateAx>
      <c:valAx>
        <c:axId val="13704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040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7042152"/>
        <c:axId val="13704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042152"/>
        <c:axId val="137042544"/>
      </c:lineChart>
      <c:dateAx>
        <c:axId val="137042152"/>
        <c:scaling>
          <c:orientation val="minMax"/>
        </c:scaling>
        <c:delete val="1"/>
        <c:axPos val="b"/>
        <c:numFmt formatCode="ge" sourceLinked="1"/>
        <c:majorTickMark val="none"/>
        <c:minorTickMark val="none"/>
        <c:tickLblPos val="none"/>
        <c:crossAx val="137042544"/>
        <c:crosses val="autoZero"/>
        <c:auto val="1"/>
        <c:lblOffset val="100"/>
        <c:baseTimeUnit val="years"/>
      </c:dateAx>
      <c:valAx>
        <c:axId val="13704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042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7182808"/>
        <c:axId val="13718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182808"/>
        <c:axId val="137183200"/>
      </c:lineChart>
      <c:dateAx>
        <c:axId val="137182808"/>
        <c:scaling>
          <c:orientation val="minMax"/>
        </c:scaling>
        <c:delete val="1"/>
        <c:axPos val="b"/>
        <c:numFmt formatCode="ge" sourceLinked="1"/>
        <c:majorTickMark val="none"/>
        <c:minorTickMark val="none"/>
        <c:tickLblPos val="none"/>
        <c:crossAx val="137183200"/>
        <c:crosses val="autoZero"/>
        <c:auto val="1"/>
        <c:lblOffset val="100"/>
        <c:baseTimeUnit val="years"/>
      </c:dateAx>
      <c:valAx>
        <c:axId val="13718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182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37184376"/>
        <c:axId val="13718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7184376"/>
        <c:axId val="137184768"/>
      </c:lineChart>
      <c:dateAx>
        <c:axId val="137184376"/>
        <c:scaling>
          <c:orientation val="minMax"/>
        </c:scaling>
        <c:delete val="1"/>
        <c:axPos val="b"/>
        <c:numFmt formatCode="ge" sourceLinked="1"/>
        <c:majorTickMark val="none"/>
        <c:minorTickMark val="none"/>
        <c:tickLblPos val="none"/>
        <c:crossAx val="137184768"/>
        <c:crosses val="autoZero"/>
        <c:auto val="1"/>
        <c:lblOffset val="100"/>
        <c:baseTimeUnit val="years"/>
      </c:dateAx>
      <c:valAx>
        <c:axId val="13718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184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782.14</c:v>
                </c:pt>
                <c:pt idx="1">
                  <c:v>5751.14</c:v>
                </c:pt>
                <c:pt idx="2">
                  <c:v>5617.96</c:v>
                </c:pt>
                <c:pt idx="3" formatCode="#,##0.00;&quot;△&quot;#,##0.00">
                  <c:v>0</c:v>
                </c:pt>
                <c:pt idx="4" formatCode="#,##0.00;&quot;△&quot;#,##0.00">
                  <c:v>0</c:v>
                </c:pt>
              </c:numCache>
            </c:numRef>
          </c:val>
        </c:ser>
        <c:dLbls>
          <c:showLegendKey val="0"/>
          <c:showVal val="0"/>
          <c:showCatName val="0"/>
          <c:showSerName val="0"/>
          <c:showPercent val="0"/>
          <c:showBubbleSize val="0"/>
        </c:dLbls>
        <c:gapWidth val="150"/>
        <c:axId val="137361560"/>
        <c:axId val="13736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37361560"/>
        <c:axId val="137361952"/>
      </c:lineChart>
      <c:dateAx>
        <c:axId val="137361560"/>
        <c:scaling>
          <c:orientation val="minMax"/>
        </c:scaling>
        <c:delete val="1"/>
        <c:axPos val="b"/>
        <c:numFmt formatCode="ge" sourceLinked="1"/>
        <c:majorTickMark val="none"/>
        <c:minorTickMark val="none"/>
        <c:tickLblPos val="none"/>
        <c:crossAx val="137361952"/>
        <c:crosses val="autoZero"/>
        <c:auto val="1"/>
        <c:lblOffset val="100"/>
        <c:baseTimeUnit val="years"/>
      </c:dateAx>
      <c:valAx>
        <c:axId val="13736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361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20.03</c:v>
                </c:pt>
                <c:pt idx="1">
                  <c:v>19.89</c:v>
                </c:pt>
                <c:pt idx="2">
                  <c:v>22.8</c:v>
                </c:pt>
                <c:pt idx="3">
                  <c:v>23.72</c:v>
                </c:pt>
                <c:pt idx="4">
                  <c:v>42.1</c:v>
                </c:pt>
              </c:numCache>
            </c:numRef>
          </c:val>
        </c:ser>
        <c:dLbls>
          <c:showLegendKey val="0"/>
          <c:showVal val="0"/>
          <c:showCatName val="0"/>
          <c:showSerName val="0"/>
          <c:showPercent val="0"/>
          <c:showBubbleSize val="0"/>
        </c:dLbls>
        <c:gapWidth val="150"/>
        <c:axId val="137363128"/>
        <c:axId val="137363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37363128"/>
        <c:axId val="137363520"/>
      </c:lineChart>
      <c:dateAx>
        <c:axId val="137363128"/>
        <c:scaling>
          <c:orientation val="minMax"/>
        </c:scaling>
        <c:delete val="1"/>
        <c:axPos val="b"/>
        <c:numFmt formatCode="ge" sourceLinked="1"/>
        <c:majorTickMark val="none"/>
        <c:minorTickMark val="none"/>
        <c:tickLblPos val="none"/>
        <c:crossAx val="137363520"/>
        <c:crosses val="autoZero"/>
        <c:auto val="1"/>
        <c:lblOffset val="100"/>
        <c:baseTimeUnit val="years"/>
      </c:dateAx>
      <c:valAx>
        <c:axId val="13736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363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626.73</c:v>
                </c:pt>
                <c:pt idx="1">
                  <c:v>611.77</c:v>
                </c:pt>
                <c:pt idx="2">
                  <c:v>577.88</c:v>
                </c:pt>
                <c:pt idx="3">
                  <c:v>582.79</c:v>
                </c:pt>
                <c:pt idx="4">
                  <c:v>332.67</c:v>
                </c:pt>
              </c:numCache>
            </c:numRef>
          </c:val>
        </c:ser>
        <c:dLbls>
          <c:showLegendKey val="0"/>
          <c:showVal val="0"/>
          <c:showCatName val="0"/>
          <c:showSerName val="0"/>
          <c:showPercent val="0"/>
          <c:showBubbleSize val="0"/>
        </c:dLbls>
        <c:gapWidth val="150"/>
        <c:axId val="137364696"/>
        <c:axId val="137365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37364696"/>
        <c:axId val="137365088"/>
      </c:lineChart>
      <c:dateAx>
        <c:axId val="137364696"/>
        <c:scaling>
          <c:orientation val="minMax"/>
        </c:scaling>
        <c:delete val="1"/>
        <c:axPos val="b"/>
        <c:numFmt formatCode="ge" sourceLinked="1"/>
        <c:majorTickMark val="none"/>
        <c:minorTickMark val="none"/>
        <c:tickLblPos val="none"/>
        <c:crossAx val="137365088"/>
        <c:crosses val="autoZero"/>
        <c:auto val="1"/>
        <c:lblOffset val="100"/>
        <c:baseTimeUnit val="years"/>
      </c:dateAx>
      <c:valAx>
        <c:axId val="137365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7364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M1"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戸沢村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124</v>
      </c>
      <c r="AE8" s="73"/>
      <c r="AF8" s="73"/>
      <c r="AG8" s="73"/>
      <c r="AH8" s="73"/>
      <c r="AI8" s="73"/>
      <c r="AJ8" s="73"/>
      <c r="AK8" s="4"/>
      <c r="AL8" s="67">
        <f>データ!S6</f>
        <v>4846</v>
      </c>
      <c r="AM8" s="67"/>
      <c r="AN8" s="67"/>
      <c r="AO8" s="67"/>
      <c r="AP8" s="67"/>
      <c r="AQ8" s="67"/>
      <c r="AR8" s="67"/>
      <c r="AS8" s="67"/>
      <c r="AT8" s="66">
        <f>データ!T6</f>
        <v>261.31</v>
      </c>
      <c r="AU8" s="66"/>
      <c r="AV8" s="66"/>
      <c r="AW8" s="66"/>
      <c r="AX8" s="66"/>
      <c r="AY8" s="66"/>
      <c r="AZ8" s="66"/>
      <c r="BA8" s="66"/>
      <c r="BB8" s="66">
        <f>データ!U6</f>
        <v>18.55</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42.28</v>
      </c>
      <c r="Q10" s="66"/>
      <c r="R10" s="66"/>
      <c r="S10" s="66"/>
      <c r="T10" s="66"/>
      <c r="U10" s="66"/>
      <c r="V10" s="66"/>
      <c r="W10" s="66">
        <f>データ!Q6</f>
        <v>90</v>
      </c>
      <c r="X10" s="66"/>
      <c r="Y10" s="66"/>
      <c r="Z10" s="66"/>
      <c r="AA10" s="66"/>
      <c r="AB10" s="66"/>
      <c r="AC10" s="66"/>
      <c r="AD10" s="67">
        <f>データ!R6</f>
        <v>3040</v>
      </c>
      <c r="AE10" s="67"/>
      <c r="AF10" s="67"/>
      <c r="AG10" s="67"/>
      <c r="AH10" s="67"/>
      <c r="AI10" s="67"/>
      <c r="AJ10" s="67"/>
      <c r="AK10" s="2"/>
      <c r="AL10" s="67">
        <f>データ!V6</f>
        <v>2015</v>
      </c>
      <c r="AM10" s="67"/>
      <c r="AN10" s="67"/>
      <c r="AO10" s="67"/>
      <c r="AP10" s="67"/>
      <c r="AQ10" s="67"/>
      <c r="AR10" s="67"/>
      <c r="AS10" s="67"/>
      <c r="AT10" s="66">
        <f>データ!W6</f>
        <v>1.96</v>
      </c>
      <c r="AU10" s="66"/>
      <c r="AV10" s="66"/>
      <c r="AW10" s="66"/>
      <c r="AX10" s="66"/>
      <c r="AY10" s="66"/>
      <c r="AZ10" s="66"/>
      <c r="BA10" s="66"/>
      <c r="BB10" s="66">
        <f>データ!X6</f>
        <v>1028.06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125</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122</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63673</v>
      </c>
      <c r="D6" s="33">
        <f t="shared" si="3"/>
        <v>47</v>
      </c>
      <c r="E6" s="33">
        <f t="shared" si="3"/>
        <v>17</v>
      </c>
      <c r="F6" s="33">
        <f t="shared" si="3"/>
        <v>5</v>
      </c>
      <c r="G6" s="33">
        <f t="shared" si="3"/>
        <v>0</v>
      </c>
      <c r="H6" s="33" t="str">
        <f t="shared" si="3"/>
        <v>山形県　戸沢村</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42.28</v>
      </c>
      <c r="Q6" s="34">
        <f t="shared" si="3"/>
        <v>90</v>
      </c>
      <c r="R6" s="34">
        <f t="shared" si="3"/>
        <v>3040</v>
      </c>
      <c r="S6" s="34">
        <f t="shared" si="3"/>
        <v>4846</v>
      </c>
      <c r="T6" s="34">
        <f t="shared" si="3"/>
        <v>261.31</v>
      </c>
      <c r="U6" s="34">
        <f t="shared" si="3"/>
        <v>18.55</v>
      </c>
      <c r="V6" s="34">
        <f t="shared" si="3"/>
        <v>2015</v>
      </c>
      <c r="W6" s="34">
        <f t="shared" si="3"/>
        <v>1.96</v>
      </c>
      <c r="X6" s="34">
        <f t="shared" si="3"/>
        <v>1028.06</v>
      </c>
      <c r="Y6" s="35">
        <f>IF(Y7="",NA(),Y7)</f>
        <v>39.5</v>
      </c>
      <c r="Z6" s="35">
        <f t="shared" ref="Z6:AH6" si="4">IF(Z7="",NA(),Z7)</f>
        <v>33.700000000000003</v>
      </c>
      <c r="AA6" s="35">
        <f t="shared" si="4"/>
        <v>35.97</v>
      </c>
      <c r="AB6" s="35">
        <f t="shared" si="4"/>
        <v>37.82</v>
      </c>
      <c r="AC6" s="35">
        <f t="shared" si="4"/>
        <v>36.15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782.14</v>
      </c>
      <c r="BG6" s="35">
        <f t="shared" ref="BG6:BO6" si="7">IF(BG7="",NA(),BG7)</f>
        <v>5751.14</v>
      </c>
      <c r="BH6" s="35">
        <f t="shared" si="7"/>
        <v>5617.96</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20.03</v>
      </c>
      <c r="BR6" s="35">
        <f t="shared" ref="BR6:BZ6" si="8">IF(BR7="",NA(),BR7)</f>
        <v>19.89</v>
      </c>
      <c r="BS6" s="35">
        <f t="shared" si="8"/>
        <v>22.8</v>
      </c>
      <c r="BT6" s="35">
        <f t="shared" si="8"/>
        <v>23.72</v>
      </c>
      <c r="BU6" s="35">
        <f t="shared" si="8"/>
        <v>42.1</v>
      </c>
      <c r="BV6" s="35">
        <f t="shared" si="8"/>
        <v>51.03</v>
      </c>
      <c r="BW6" s="35">
        <f t="shared" si="8"/>
        <v>50.9</v>
      </c>
      <c r="BX6" s="35">
        <f t="shared" si="8"/>
        <v>50.82</v>
      </c>
      <c r="BY6" s="35">
        <f t="shared" si="8"/>
        <v>52.19</v>
      </c>
      <c r="BZ6" s="35">
        <f t="shared" si="8"/>
        <v>55.32</v>
      </c>
      <c r="CA6" s="34" t="str">
        <f>IF(CA7="","",IF(CA7="-","【-】","【"&amp;SUBSTITUTE(TEXT(CA7,"#,##0.00"),"-","△")&amp;"】"))</f>
        <v>【55.73】</v>
      </c>
      <c r="CB6" s="35">
        <f>IF(CB7="",NA(),CB7)</f>
        <v>626.73</v>
      </c>
      <c r="CC6" s="35">
        <f t="shared" ref="CC6:CK6" si="9">IF(CC7="",NA(),CC7)</f>
        <v>611.77</v>
      </c>
      <c r="CD6" s="35">
        <f t="shared" si="9"/>
        <v>577.88</v>
      </c>
      <c r="CE6" s="35">
        <f t="shared" si="9"/>
        <v>582.79</v>
      </c>
      <c r="CF6" s="35">
        <f t="shared" si="9"/>
        <v>332.67</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49.61</v>
      </c>
      <c r="CN6" s="35">
        <f t="shared" ref="CN6:CV6" si="10">IF(CN7="",NA(),CN7)</f>
        <v>46.86</v>
      </c>
      <c r="CO6" s="35">
        <f t="shared" si="10"/>
        <v>37.65</v>
      </c>
      <c r="CP6" s="35">
        <f t="shared" si="10"/>
        <v>42.45</v>
      </c>
      <c r="CQ6" s="35">
        <f t="shared" si="10"/>
        <v>43.04</v>
      </c>
      <c r="CR6" s="35">
        <f t="shared" si="10"/>
        <v>54.74</v>
      </c>
      <c r="CS6" s="35">
        <f t="shared" si="10"/>
        <v>53.78</v>
      </c>
      <c r="CT6" s="35">
        <f t="shared" si="10"/>
        <v>53.24</v>
      </c>
      <c r="CU6" s="35">
        <f t="shared" si="10"/>
        <v>52.31</v>
      </c>
      <c r="CV6" s="35">
        <f t="shared" si="10"/>
        <v>60.65</v>
      </c>
      <c r="CW6" s="34" t="str">
        <f>IF(CW7="","",IF(CW7="-","【-】","【"&amp;SUBSTITUTE(TEXT(CW7,"#,##0.00"),"-","△")&amp;"】"))</f>
        <v>【59.15】</v>
      </c>
      <c r="CX6" s="35">
        <f>IF(CX7="",NA(),CX7)</f>
        <v>69.040000000000006</v>
      </c>
      <c r="CY6" s="35">
        <f t="shared" ref="CY6:DG6" si="11">IF(CY7="",NA(),CY7)</f>
        <v>71.08</v>
      </c>
      <c r="CZ6" s="35">
        <f t="shared" si="11"/>
        <v>71.98</v>
      </c>
      <c r="DA6" s="35">
        <f t="shared" si="11"/>
        <v>72.77</v>
      </c>
      <c r="DB6" s="35">
        <f t="shared" si="11"/>
        <v>73.599999999999994</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63673</v>
      </c>
      <c r="D7" s="37">
        <v>47</v>
      </c>
      <c r="E7" s="37">
        <v>17</v>
      </c>
      <c r="F7" s="37">
        <v>5</v>
      </c>
      <c r="G7" s="37">
        <v>0</v>
      </c>
      <c r="H7" s="37" t="s">
        <v>110</v>
      </c>
      <c r="I7" s="37" t="s">
        <v>111</v>
      </c>
      <c r="J7" s="37" t="s">
        <v>112</v>
      </c>
      <c r="K7" s="37" t="s">
        <v>113</v>
      </c>
      <c r="L7" s="37" t="s">
        <v>114</v>
      </c>
      <c r="M7" s="37"/>
      <c r="N7" s="38" t="s">
        <v>115</v>
      </c>
      <c r="O7" s="38" t="s">
        <v>116</v>
      </c>
      <c r="P7" s="38">
        <v>42.28</v>
      </c>
      <c r="Q7" s="38">
        <v>90</v>
      </c>
      <c r="R7" s="38">
        <v>3040</v>
      </c>
      <c r="S7" s="38">
        <v>4846</v>
      </c>
      <c r="T7" s="38">
        <v>261.31</v>
      </c>
      <c r="U7" s="38">
        <v>18.55</v>
      </c>
      <c r="V7" s="38">
        <v>2015</v>
      </c>
      <c r="W7" s="38">
        <v>1.96</v>
      </c>
      <c r="X7" s="38">
        <v>1028.06</v>
      </c>
      <c r="Y7" s="38">
        <v>39.5</v>
      </c>
      <c r="Z7" s="38">
        <v>33.700000000000003</v>
      </c>
      <c r="AA7" s="38">
        <v>35.97</v>
      </c>
      <c r="AB7" s="38">
        <v>37.82</v>
      </c>
      <c r="AC7" s="38">
        <v>36.15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782.14</v>
      </c>
      <c r="BG7" s="38">
        <v>5751.14</v>
      </c>
      <c r="BH7" s="38">
        <v>5617.96</v>
      </c>
      <c r="BI7" s="38">
        <v>0</v>
      </c>
      <c r="BJ7" s="38">
        <v>0</v>
      </c>
      <c r="BK7" s="38">
        <v>1197.82</v>
      </c>
      <c r="BL7" s="38">
        <v>1126.77</v>
      </c>
      <c r="BM7" s="38">
        <v>1044.8</v>
      </c>
      <c r="BN7" s="38">
        <v>1081.8</v>
      </c>
      <c r="BO7" s="38">
        <v>974.93</v>
      </c>
      <c r="BP7" s="38">
        <v>914.53</v>
      </c>
      <c r="BQ7" s="38">
        <v>20.03</v>
      </c>
      <c r="BR7" s="38">
        <v>19.89</v>
      </c>
      <c r="BS7" s="38">
        <v>22.8</v>
      </c>
      <c r="BT7" s="38">
        <v>23.72</v>
      </c>
      <c r="BU7" s="38">
        <v>42.1</v>
      </c>
      <c r="BV7" s="38">
        <v>51.03</v>
      </c>
      <c r="BW7" s="38">
        <v>50.9</v>
      </c>
      <c r="BX7" s="38">
        <v>50.82</v>
      </c>
      <c r="BY7" s="38">
        <v>52.19</v>
      </c>
      <c r="BZ7" s="38">
        <v>55.32</v>
      </c>
      <c r="CA7" s="38">
        <v>55.73</v>
      </c>
      <c r="CB7" s="38">
        <v>626.73</v>
      </c>
      <c r="CC7" s="38">
        <v>611.77</v>
      </c>
      <c r="CD7" s="38">
        <v>577.88</v>
      </c>
      <c r="CE7" s="38">
        <v>582.79</v>
      </c>
      <c r="CF7" s="38">
        <v>332.67</v>
      </c>
      <c r="CG7" s="38">
        <v>289.60000000000002</v>
      </c>
      <c r="CH7" s="38">
        <v>293.27</v>
      </c>
      <c r="CI7" s="38">
        <v>300.52</v>
      </c>
      <c r="CJ7" s="38">
        <v>296.14</v>
      </c>
      <c r="CK7" s="38">
        <v>283.17</v>
      </c>
      <c r="CL7" s="38">
        <v>276.77999999999997</v>
      </c>
      <c r="CM7" s="38">
        <v>49.61</v>
      </c>
      <c r="CN7" s="38">
        <v>46.86</v>
      </c>
      <c r="CO7" s="38">
        <v>37.65</v>
      </c>
      <c r="CP7" s="38">
        <v>42.45</v>
      </c>
      <c r="CQ7" s="38">
        <v>43.04</v>
      </c>
      <c r="CR7" s="38">
        <v>54.74</v>
      </c>
      <c r="CS7" s="38">
        <v>53.78</v>
      </c>
      <c r="CT7" s="38">
        <v>53.24</v>
      </c>
      <c r="CU7" s="38">
        <v>52.31</v>
      </c>
      <c r="CV7" s="38">
        <v>60.65</v>
      </c>
      <c r="CW7" s="38">
        <v>59.15</v>
      </c>
      <c r="CX7" s="38">
        <v>69.040000000000006</v>
      </c>
      <c r="CY7" s="38">
        <v>71.08</v>
      </c>
      <c r="CZ7" s="38">
        <v>71.98</v>
      </c>
      <c r="DA7" s="38">
        <v>72.77</v>
      </c>
      <c r="DB7" s="38">
        <v>73.599999999999994</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dcterms:created xsi:type="dcterms:W3CDTF">2017-12-25T02:25:22Z</dcterms:created>
  <dcterms:modified xsi:type="dcterms:W3CDTF">2018-02-16T01:25:26Z</dcterms:modified>
  <cp:category/>
</cp:coreProperties>
</file>