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バス\一般乗合旅客自動車運送事業\2.報告_乗合\その他調査・報告もの\R7年度\県に提出：オープンデータプラットフォーム\"/>
    </mc:Choice>
  </mc:AlternateContent>
  <xr:revisionPtr revIDLastSave="0" documentId="13_ncr:1_{4B4DFAC7-90DD-4860-81E2-3A5F286AC525}" xr6:coauthVersionLast="47" xr6:coauthVersionMax="47" xr10:uidLastSave="{00000000-0000-0000-0000-000000000000}"/>
  <bookViews>
    <workbookView xWindow="28680" yWindow="-120" windowWidth="29040" windowHeight="15720" tabRatio="833" xr2:uid="{00000000-000D-0000-FFFF-FFFF00000000}"/>
  </bookViews>
  <sheets>
    <sheet name="R6輸送実績" sheetId="21" r:id="rId1"/>
    <sheet name="【個タク】R6輸送実績" sheetId="23" r:id="rId2"/>
  </sheets>
  <definedNames>
    <definedName name="_xlnm._FilterDatabase" localSheetId="1" hidden="1">【個タク】R6輸送実績!$A$4:$M$5</definedName>
    <definedName name="_xlnm._FilterDatabase" localSheetId="0" hidden="1">'R6輸送実績'!$A$4:$R$26</definedName>
    <definedName name="_xlnm.Print_Area" localSheetId="0">'R6輸送実績'!$A$1:$R$27</definedName>
    <definedName name="_xlnm.Print_Titles" localSheetId="0">'R6輸送実績'!$1:$4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1" l="1"/>
  <c r="I27" i="21" l="1"/>
  <c r="M6" i="23" l="1"/>
  <c r="L6" i="23"/>
  <c r="K6" i="23"/>
  <c r="D6" i="23"/>
  <c r="F6" i="23"/>
  <c r="H6" i="23"/>
  <c r="I6" i="23"/>
  <c r="R27" i="21"/>
  <c r="Q27" i="21"/>
  <c r="P27" i="21"/>
  <c r="K27" i="21"/>
  <c r="J27" i="21"/>
  <c r="H27" i="21"/>
  <c r="G27" i="21"/>
  <c r="F27" i="21"/>
  <c r="E27" i="21"/>
  <c r="D27" i="21"/>
  <c r="M27" i="21"/>
  <c r="N27" i="21"/>
  <c r="E5" i="23" l="1"/>
  <c r="E6" i="23" l="1"/>
  <c r="J5" i="23" l="1"/>
  <c r="G5" i="23"/>
  <c r="O26" i="21"/>
  <c r="L26" i="21"/>
  <c r="O25" i="21"/>
  <c r="L25" i="21"/>
  <c r="O24" i="21"/>
  <c r="L24" i="21"/>
  <c r="O23" i="21"/>
  <c r="L23" i="21"/>
  <c r="O22" i="21"/>
  <c r="L22" i="21"/>
  <c r="O21" i="21"/>
  <c r="L21" i="21"/>
  <c r="O20" i="21"/>
  <c r="L20" i="21"/>
  <c r="O19" i="21"/>
  <c r="L19" i="21"/>
  <c r="O18" i="21"/>
  <c r="L18" i="21"/>
  <c r="O17" i="21"/>
  <c r="L17" i="21"/>
  <c r="O16" i="21"/>
  <c r="L16" i="21"/>
  <c r="O15" i="21"/>
  <c r="L15" i="21"/>
  <c r="O14" i="21"/>
  <c r="L14" i="21"/>
  <c r="O13" i="21"/>
  <c r="L13" i="21"/>
  <c r="O12" i="21"/>
  <c r="L12" i="21"/>
  <c r="O11" i="21"/>
  <c r="L11" i="21"/>
  <c r="O10" i="21"/>
  <c r="L10" i="21"/>
  <c r="O9" i="21"/>
  <c r="O8" i="21"/>
  <c r="L8" i="21"/>
  <c r="O7" i="21"/>
  <c r="L7" i="21"/>
  <c r="O6" i="21"/>
  <c r="L6" i="21"/>
  <c r="O5" i="21"/>
  <c r="L5" i="21"/>
  <c r="L27" i="21" l="1"/>
  <c r="O27" i="21"/>
  <c r="G6" i="23"/>
  <c r="J6" i="23"/>
</calcChain>
</file>

<file path=xl/sharedStrings.xml><?xml version="1.0" encoding="utf-8"?>
<sst xmlns="http://schemas.openxmlformats.org/spreadsheetml/2006/main" count="89" uniqueCount="48">
  <si>
    <t>運輸局</t>
    <rPh sb="0" eb="3">
      <t>ウンユキョク</t>
    </rPh>
    <phoneticPr fontId="2"/>
  </si>
  <si>
    <t>都道府県</t>
    <rPh sb="0" eb="4">
      <t>トドウフケン</t>
    </rPh>
    <phoneticPr fontId="2"/>
  </si>
  <si>
    <t>交通圏</t>
    <rPh sb="0" eb="3">
      <t>コウツウケン</t>
    </rPh>
    <phoneticPr fontId="2"/>
  </si>
  <si>
    <t>山形交通圏</t>
    <rPh sb="0" eb="2">
      <t>ヤマガタ</t>
    </rPh>
    <rPh sb="2" eb="5">
      <t>コウツウケン</t>
    </rPh>
    <phoneticPr fontId="2"/>
  </si>
  <si>
    <t>運転者数</t>
    <rPh sb="0" eb="3">
      <t>ウンテンシャ</t>
    </rPh>
    <rPh sb="3" eb="4">
      <t>スウ</t>
    </rPh>
    <phoneticPr fontId="2"/>
  </si>
  <si>
    <t>東田川郡</t>
    <rPh sb="0" eb="1">
      <t>ヒガシ</t>
    </rPh>
    <rPh sb="1" eb="4">
      <t>タガワグン</t>
    </rPh>
    <phoneticPr fontId="2"/>
  </si>
  <si>
    <t>北村山郡</t>
    <rPh sb="0" eb="4">
      <t>キタムラヤマグン</t>
    </rPh>
    <phoneticPr fontId="2"/>
  </si>
  <si>
    <t>（千円）</t>
    <rPh sb="1" eb="3">
      <t>センエン</t>
    </rPh>
    <phoneticPr fontId="2"/>
  </si>
  <si>
    <t>従業員数</t>
    <rPh sb="0" eb="3">
      <t>ジュウギョウイン</t>
    </rPh>
    <rPh sb="3" eb="4">
      <t>スウ</t>
    </rPh>
    <phoneticPr fontId="2"/>
  </si>
  <si>
    <t>車両数</t>
    <rPh sb="0" eb="3">
      <t>シャリョウスウ</t>
    </rPh>
    <phoneticPr fontId="2"/>
  </si>
  <si>
    <t>東置賜郡</t>
    <rPh sb="0" eb="1">
      <t>ヒガシ</t>
    </rPh>
    <rPh sb="1" eb="2">
      <t>オ</t>
    </rPh>
    <rPh sb="2" eb="3">
      <t>タマワ</t>
    </rPh>
    <rPh sb="3" eb="4">
      <t>グン</t>
    </rPh>
    <phoneticPr fontId="2"/>
  </si>
  <si>
    <t>東根市</t>
    <rPh sb="0" eb="1">
      <t>ヒガシ</t>
    </rPh>
    <rPh sb="1" eb="2">
      <t>ネ</t>
    </rPh>
    <rPh sb="2" eb="3">
      <t>シ</t>
    </rPh>
    <phoneticPr fontId="2"/>
  </si>
  <si>
    <t>最上郡</t>
    <rPh sb="0" eb="3">
      <t>モガミグン</t>
    </rPh>
    <phoneticPr fontId="2"/>
  </si>
  <si>
    <t>山形</t>
    <rPh sb="0" eb="2">
      <t>ヤマガタ</t>
    </rPh>
    <phoneticPr fontId="2"/>
  </si>
  <si>
    <t>米沢市</t>
    <rPh sb="0" eb="3">
      <t>ヨネザワシ</t>
    </rPh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</si>
  <si>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</si>
  <si>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2"/>
  </si>
  <si>
    <t>新庄市</t>
    <rPh sb="0" eb="3">
      <t>シンジョウシ</t>
    </rPh>
    <phoneticPr fontId="2"/>
  </si>
  <si>
    <t>寒河江市</t>
    <rPh sb="0" eb="4">
      <t>サガエシ</t>
    </rPh>
    <phoneticPr fontId="2"/>
  </si>
  <si>
    <t>村山市</t>
    <rPh sb="0" eb="3">
      <t>ムラヤマシ</t>
    </rPh>
    <phoneticPr fontId="2"/>
  </si>
  <si>
    <t>長井市</t>
    <rPh sb="0" eb="3">
      <t>ナガイシ</t>
    </rPh>
    <phoneticPr fontId="2"/>
  </si>
  <si>
    <t>尾花沢市</t>
    <rPh sb="0" eb="4">
      <t>オバナザワシ</t>
    </rPh>
    <phoneticPr fontId="2"/>
  </si>
  <si>
    <t>南陽市</t>
    <rPh sb="0" eb="3">
      <t>ナンヨウシ</t>
    </rPh>
    <phoneticPr fontId="2"/>
  </si>
  <si>
    <t>西田川郡</t>
    <rPh sb="0" eb="1">
      <t>ニシ</t>
    </rPh>
    <rPh sb="1" eb="4">
      <t>タガワグン</t>
    </rPh>
    <phoneticPr fontId="2"/>
  </si>
  <si>
    <t>飽海郡</t>
    <rPh sb="1" eb="2">
      <t>ウミ</t>
    </rPh>
    <rPh sb="2" eb="3">
      <t>グン</t>
    </rPh>
    <phoneticPr fontId="2"/>
  </si>
  <si>
    <t>西村山郡Ａ</t>
    <rPh sb="0" eb="4">
      <t>ニシムラヤマグン</t>
    </rPh>
    <phoneticPr fontId="2"/>
  </si>
  <si>
    <t>西村山郡Ｂ</t>
    <rPh sb="0" eb="4">
      <t>ニシムラヤマグン</t>
    </rPh>
    <phoneticPr fontId="2"/>
  </si>
  <si>
    <t>東村山郡Ａ</t>
    <rPh sb="0" eb="1">
      <t>ヒガシ</t>
    </rPh>
    <rPh sb="1" eb="3">
      <t>ムラヤマ</t>
    </rPh>
    <rPh sb="3" eb="4">
      <t>グン</t>
    </rPh>
    <phoneticPr fontId="2"/>
  </si>
  <si>
    <t>西置賜郡Ａ</t>
    <rPh sb="0" eb="1">
      <t>ニシ</t>
    </rPh>
    <rPh sb="1" eb="2">
      <t>オ</t>
    </rPh>
    <rPh sb="2" eb="3">
      <t>タマワ</t>
    </rPh>
    <rPh sb="3" eb="4">
      <t>グン</t>
    </rPh>
    <phoneticPr fontId="2"/>
  </si>
  <si>
    <t>西置賜郡Ｂ</t>
    <rPh sb="0" eb="1">
      <t>ニシ</t>
    </rPh>
    <rPh sb="1" eb="2">
      <t>オ</t>
    </rPh>
    <rPh sb="2" eb="3">
      <t>タマワ</t>
    </rPh>
    <rPh sb="3" eb="4">
      <t>グン</t>
    </rPh>
    <phoneticPr fontId="2"/>
  </si>
  <si>
    <t>輸送人員</t>
    <rPh sb="0" eb="2">
      <t>ユソウ</t>
    </rPh>
    <rPh sb="2" eb="4">
      <t>ジンイン</t>
    </rPh>
    <phoneticPr fontId="2"/>
  </si>
  <si>
    <t>総走行キロ</t>
    <rPh sb="0" eb="1">
      <t>ソウ</t>
    </rPh>
    <rPh sb="1" eb="3">
      <t>ソウコウ</t>
    </rPh>
    <phoneticPr fontId="2"/>
  </si>
  <si>
    <t>延実在車両数</t>
    <rPh sb="0" eb="1">
      <t>ノ</t>
    </rPh>
    <rPh sb="1" eb="3">
      <t>ジツザイ</t>
    </rPh>
    <rPh sb="3" eb="6">
      <t>シャリョウスウ</t>
    </rPh>
    <phoneticPr fontId="2"/>
  </si>
  <si>
    <t>事業者数</t>
    <rPh sb="0" eb="3">
      <t>ジギョウシャ</t>
    </rPh>
    <rPh sb="3" eb="4">
      <t>スウ</t>
    </rPh>
    <phoneticPr fontId="2"/>
  </si>
  <si>
    <t>延実働車両数</t>
    <rPh sb="0" eb="1">
      <t>ノ</t>
    </rPh>
    <rPh sb="1" eb="3">
      <t>ジツドウ</t>
    </rPh>
    <rPh sb="3" eb="6">
      <t>シャリョウスウ</t>
    </rPh>
    <phoneticPr fontId="2"/>
  </si>
  <si>
    <t>実働率</t>
    <rPh sb="0" eb="3">
      <t>ジツドウリツ</t>
    </rPh>
    <phoneticPr fontId="2"/>
  </si>
  <si>
    <t>（%）</t>
  </si>
  <si>
    <t>総実車キロ</t>
    <rPh sb="0" eb="1">
      <t>ソウ</t>
    </rPh>
    <rPh sb="1" eb="3">
      <t>ジッシャ</t>
    </rPh>
    <phoneticPr fontId="2"/>
  </si>
  <si>
    <t>実車率</t>
    <rPh sb="0" eb="3">
      <t>ジッシャリツ</t>
    </rPh>
    <phoneticPr fontId="2"/>
  </si>
  <si>
    <t>輸送回数</t>
    <rPh sb="0" eb="2">
      <t>ユソウ</t>
    </rPh>
    <rPh sb="2" eb="4">
      <t>カイスウ</t>
    </rPh>
    <phoneticPr fontId="2"/>
  </si>
  <si>
    <t>営業収入</t>
    <rPh sb="0" eb="2">
      <t>エイギョウ</t>
    </rPh>
    <rPh sb="2" eb="4">
      <t>シュウニュウ</t>
    </rPh>
    <phoneticPr fontId="2"/>
  </si>
  <si>
    <t>提出
事業者数</t>
    <rPh sb="0" eb="2">
      <t>テイシュツ</t>
    </rPh>
    <rPh sb="3" eb="6">
      <t>ジギョウシャ</t>
    </rPh>
    <rPh sb="6" eb="7">
      <t>スウ</t>
    </rPh>
    <phoneticPr fontId="2"/>
  </si>
  <si>
    <t>提出
車両数</t>
    <rPh sb="0" eb="2">
      <t>テイシュツ</t>
    </rPh>
    <rPh sb="3" eb="6">
      <t>シャリョウスウ</t>
    </rPh>
    <phoneticPr fontId="2"/>
  </si>
  <si>
    <t>●令和６年度　法人タクシーの輸送実績</t>
    <rPh sb="1" eb="3">
      <t>レイワ</t>
    </rPh>
    <rPh sb="4" eb="5">
      <t>ネン</t>
    </rPh>
    <rPh sb="5" eb="6">
      <t>ド</t>
    </rPh>
    <rPh sb="7" eb="9">
      <t>ホウジン</t>
    </rPh>
    <rPh sb="14" eb="16">
      <t>ユソウ</t>
    </rPh>
    <rPh sb="16" eb="18">
      <t>ジッセキ</t>
    </rPh>
    <phoneticPr fontId="2"/>
  </si>
  <si>
    <t>東北</t>
    <rPh sb="0" eb="2">
      <t>トウホク</t>
    </rPh>
    <phoneticPr fontId="6"/>
  </si>
  <si>
    <t>東北</t>
    <rPh sb="0" eb="2">
      <t>トウホク</t>
    </rPh>
    <phoneticPr fontId="6"/>
  </si>
  <si>
    <t>●令和６年度　個人タクシーの輸送実績</t>
    <rPh sb="1" eb="3">
      <t>レイワ</t>
    </rPh>
    <rPh sb="4" eb="5">
      <t>ネン</t>
    </rPh>
    <rPh sb="5" eb="6">
      <t>ド</t>
    </rPh>
    <rPh sb="7" eb="9">
      <t>コジン</t>
    </rPh>
    <rPh sb="14" eb="16">
      <t>ユソウ</t>
    </rPh>
    <rPh sb="16" eb="18">
      <t>ジッセキ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</si>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</sst>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_);[Red]\(#,##0\)"/>
    <numFmt numFmtId="179" formatCode="0.0%"/>
  </numFmts>
  <fonts count="7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177" fontId="1" fillId="0" borderId="1" xfId="0" applyNumberFormat="1" applyFont="1" applyFill="1" applyBorder="1">
      <alignment vertical="center"/>
    </xf>
    <xf numFmtId="178" fontId="0" fillId="4" borderId="1" xfId="0" applyNumberFormat="1" applyFill="1" applyBorder="1" applyAlignment="1">
      <alignment vertic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 vertical="top"/>
    </xf>
    <xf numFmtId="179" fontId="1" fillId="4" borderId="1" xfId="0" applyNumberFormat="1" applyFont="1" applyFill="1" applyBorder="1" applyAlignment="1">
      <alignment vertical="center"/>
    </xf>
    <xf numFmtId="179" fontId="0" fillId="4" borderId="1" xfId="0" applyNumberFormat="1" applyFill="1" applyBorder="1" applyAlignment="1">
      <alignment vertical="center"/>
    </xf>
    <xf numFmtId="179" fontId="0" fillId="4" borderId="1" xfId="0" applyNumberFormat="1" applyFill="1" applyBorder="1">
      <alignment vertical="center"/>
    </xf>
    <xf numFmtId="178" fontId="0" fillId="2" borderId="4" xfId="0" applyNumberFormat="1" applyFill="1" applyBorder="1" applyAlignment="1">
      <alignment horizontal="center"/>
    </xf>
    <xf numFmtId="178" fontId="0" fillId="2" borderId="3" xfId="0" applyNumberFormat="1" applyFill="1" applyBorder="1" applyAlignment="1">
      <alignment horizontal="center" vertical="top"/>
    </xf>
    <xf numFmtId="0" fontId="0" fillId="3" borderId="4" xfId="5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179" fontId="1" fillId="4" borderId="1" xfId="0" applyNumberFormat="1" applyFont="1" applyFill="1" applyBorder="1">
      <alignment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38" fontId="1" fillId="0" borderId="1" xfId="0" applyNumberFormat="1" applyFont="1" applyFill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178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0" fillId="4" borderId="6" xfId="0" applyFill="1" applyBorder="1" applyAlignment="1">
      <alignment horizontal="distributed" vertical="center" justifyLastLine="1"/>
    </xf>
    <xf numFmtId="0" fontId="0" fillId="4" borderId="7" xfId="0" applyFill="1" applyBorder="1" applyAlignment="1">
      <alignment horizontal="distributed" vertical="center" justifyLastLine="1"/>
    </xf>
    <xf numFmtId="0" fontId="0" fillId="4" borderId="8" xfId="0" applyFill="1" applyBorder="1" applyAlignment="1">
      <alignment horizontal="distributed" vertical="center" justifyLastLine="1"/>
    </xf>
    <xf numFmtId="178" fontId="0" fillId="2" borderId="1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distributed" vertical="center" justifyLastLine="1"/>
    </xf>
    <xf numFmtId="0" fontId="0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</cellXfs>
  <cellStyles count="6">
    <cellStyle name="桁区切り 2" xfId="1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_全国元データ" xfId="5" xr:uid="{00000000-0005-0000-0000-000007000000}"/>
  </cellStyles>
  <dxfs count="0"/>
  <tableStyles count="0" defaultTableStyle="TableStyleMedium9" defaultPivotStyle="PivotStyleLight16"/>
  <colors>
    <mruColors>
      <color rgb="FF00CCFF"/>
      <color rgb="FFFF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R27"/>
  <sheetViews>
    <sheetView tabSelected="1" view="pageBreakPreview" zoomScale="85" zoomScaleNormal="85" zoomScaleSheetLayoutView="8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2" x14ac:dyDescent="0.2"/>
  <cols>
    <col min="1" max="1" width="7.88671875" customWidth="1"/>
    <col min="2" max="2" width="9" style="29" customWidth="1"/>
    <col min="3" max="3" width="22.44140625" customWidth="1"/>
    <col min="4" max="9" width="9" style="1" customWidth="1"/>
    <col min="10" max="11" width="12.6640625" style="1" customWidth="1"/>
    <col min="13" max="14" width="13.77734375" style="1" customWidth="1"/>
    <col min="16" max="17" width="13.77734375" style="1" customWidth="1"/>
    <col min="18" max="18" width="14.88671875" style="1" customWidth="1"/>
  </cols>
  <sheetData>
    <row r="1" spans="1:18" ht="14.4" x14ac:dyDescent="0.2">
      <c r="A1" s="4" t="s">
        <v>43</v>
      </c>
      <c r="C1" s="10"/>
    </row>
    <row r="2" spans="1:18" x14ac:dyDescent="0.2">
      <c r="D2" s="35"/>
      <c r="E2" s="35"/>
      <c r="F2" s="35"/>
      <c r="G2" s="35"/>
      <c r="H2" s="35"/>
      <c r="I2" s="35"/>
      <c r="J2" s="35"/>
      <c r="K2" s="35"/>
      <c r="L2" s="36"/>
      <c r="M2" s="35"/>
      <c r="N2" s="35"/>
      <c r="O2" s="36"/>
      <c r="P2" s="35"/>
      <c r="Q2" s="35"/>
      <c r="R2" s="35"/>
    </row>
    <row r="3" spans="1:18" ht="15.75" customHeight="1" x14ac:dyDescent="0.2">
      <c r="A3" s="45" t="s">
        <v>0</v>
      </c>
      <c r="B3" s="45" t="s">
        <v>1</v>
      </c>
      <c r="C3" s="45" t="s">
        <v>2</v>
      </c>
      <c r="D3" s="41" t="s">
        <v>33</v>
      </c>
      <c r="E3" s="41" t="s">
        <v>9</v>
      </c>
      <c r="F3" s="42" t="s">
        <v>41</v>
      </c>
      <c r="G3" s="42" t="s">
        <v>42</v>
      </c>
      <c r="H3" s="44" t="s">
        <v>8</v>
      </c>
      <c r="I3" s="44" t="s">
        <v>4</v>
      </c>
      <c r="J3" s="41" t="s">
        <v>32</v>
      </c>
      <c r="K3" s="41" t="s">
        <v>34</v>
      </c>
      <c r="L3" s="15" t="s">
        <v>35</v>
      </c>
      <c r="M3" s="41" t="s">
        <v>31</v>
      </c>
      <c r="N3" s="41" t="s">
        <v>37</v>
      </c>
      <c r="O3" s="15" t="s">
        <v>38</v>
      </c>
      <c r="P3" s="41" t="s">
        <v>39</v>
      </c>
      <c r="Q3" s="41" t="s">
        <v>30</v>
      </c>
      <c r="R3" s="20" t="s">
        <v>40</v>
      </c>
    </row>
    <row r="4" spans="1:18" ht="15.75" customHeight="1" x14ac:dyDescent="0.2">
      <c r="A4" s="45"/>
      <c r="B4" s="45"/>
      <c r="C4" s="45"/>
      <c r="D4" s="41"/>
      <c r="E4" s="41"/>
      <c r="F4" s="43"/>
      <c r="G4" s="43"/>
      <c r="H4" s="43"/>
      <c r="I4" s="43"/>
      <c r="J4" s="41"/>
      <c r="K4" s="41"/>
      <c r="L4" s="16" t="s">
        <v>36</v>
      </c>
      <c r="M4" s="41"/>
      <c r="N4" s="41"/>
      <c r="O4" s="16" t="s">
        <v>36</v>
      </c>
      <c r="P4" s="41"/>
      <c r="Q4" s="41"/>
      <c r="R4" s="21" t="s">
        <v>7</v>
      </c>
    </row>
    <row r="5" spans="1:18" s="2" customFormat="1" x14ac:dyDescent="0.2">
      <c r="A5" s="5" t="s">
        <v>44</v>
      </c>
      <c r="B5" s="8" t="s">
        <v>13</v>
      </c>
      <c r="C5" s="11" t="s">
        <v>3</v>
      </c>
      <c r="D5" s="30">
        <v>15</v>
      </c>
      <c r="E5" s="30">
        <v>449</v>
      </c>
      <c r="F5" s="30">
        <v>14</v>
      </c>
      <c r="G5" s="30">
        <v>449</v>
      </c>
      <c r="H5" s="30">
        <v>534</v>
      </c>
      <c r="I5" s="30">
        <v>397</v>
      </c>
      <c r="J5" s="30">
        <v>165519</v>
      </c>
      <c r="K5" s="30">
        <v>84074</v>
      </c>
      <c r="L5" s="17">
        <f>IF(K5="","",IF(K5=0,0,K5/J5))</f>
        <v>0.50794168645291482</v>
      </c>
      <c r="M5" s="31">
        <v>9609597</v>
      </c>
      <c r="N5" s="31">
        <v>4007669</v>
      </c>
      <c r="O5" s="17">
        <f t="shared" ref="O5:O26" si="0">IF(N5="","",IF(N5=0,0,N5/M5))</f>
        <v>0.41704860255846316</v>
      </c>
      <c r="P5" s="32">
        <v>1158213</v>
      </c>
      <c r="Q5" s="32">
        <v>1563658</v>
      </c>
      <c r="R5" s="32">
        <v>1868782</v>
      </c>
    </row>
    <row r="6" spans="1:18" s="2" customFormat="1" x14ac:dyDescent="0.2">
      <c r="A6" s="5"/>
      <c r="B6" s="8" t="s">
        <v>13</v>
      </c>
      <c r="C6" s="11" t="s">
        <v>14</v>
      </c>
      <c r="D6" s="30">
        <v>4</v>
      </c>
      <c r="E6" s="30">
        <v>96</v>
      </c>
      <c r="F6" s="30">
        <v>4</v>
      </c>
      <c r="G6" s="30">
        <v>96</v>
      </c>
      <c r="H6" s="33">
        <v>139</v>
      </c>
      <c r="I6" s="33">
        <v>96</v>
      </c>
      <c r="J6" s="33">
        <v>34553</v>
      </c>
      <c r="K6" s="33">
        <v>22809</v>
      </c>
      <c r="L6" s="17">
        <f t="shared" ref="L6:L26" si="1">IF(K6="","",IF(K6=0,0,K6/J6))</f>
        <v>0.66011634300929012</v>
      </c>
      <c r="M6" s="31">
        <v>2255790</v>
      </c>
      <c r="N6" s="31">
        <v>990409</v>
      </c>
      <c r="O6" s="17">
        <f t="shared" si="0"/>
        <v>0.43905195075782766</v>
      </c>
      <c r="P6" s="32">
        <v>306631</v>
      </c>
      <c r="Q6" s="32">
        <v>493782</v>
      </c>
      <c r="R6" s="32">
        <v>456381</v>
      </c>
    </row>
    <row r="7" spans="1:18" s="2" customFormat="1" x14ac:dyDescent="0.2">
      <c r="A7" s="5"/>
      <c r="B7" s="8" t="s">
        <v>13</v>
      </c>
      <c r="C7" s="11" t="s">
        <v>15</v>
      </c>
      <c r="D7" s="30">
        <v>9</v>
      </c>
      <c r="E7" s="30">
        <v>96</v>
      </c>
      <c r="F7" s="33">
        <v>9</v>
      </c>
      <c r="G7" s="33">
        <v>96</v>
      </c>
      <c r="H7" s="33">
        <v>135</v>
      </c>
      <c r="I7" s="33">
        <v>100</v>
      </c>
      <c r="J7" s="33">
        <v>35820</v>
      </c>
      <c r="K7" s="33">
        <v>23180</v>
      </c>
      <c r="L7" s="17">
        <f t="shared" si="1"/>
        <v>0.64712451144611949</v>
      </c>
      <c r="M7" s="33">
        <v>2492518</v>
      </c>
      <c r="N7" s="33">
        <v>947574</v>
      </c>
      <c r="O7" s="17">
        <f t="shared" si="0"/>
        <v>0.3801673648896417</v>
      </c>
      <c r="P7" s="33">
        <v>232171</v>
      </c>
      <c r="Q7" s="33">
        <v>370820</v>
      </c>
      <c r="R7" s="33">
        <v>440612</v>
      </c>
    </row>
    <row r="8" spans="1:18" s="2" customFormat="1" x14ac:dyDescent="0.2">
      <c r="A8" s="5"/>
      <c r="B8" s="8" t="s">
        <v>13</v>
      </c>
      <c r="C8" s="11" t="s">
        <v>16</v>
      </c>
      <c r="D8" s="30">
        <v>5</v>
      </c>
      <c r="E8" s="30">
        <v>111</v>
      </c>
      <c r="F8" s="33">
        <v>5</v>
      </c>
      <c r="G8" s="33">
        <v>111</v>
      </c>
      <c r="H8" s="33">
        <v>131</v>
      </c>
      <c r="I8" s="33">
        <v>98</v>
      </c>
      <c r="J8" s="30">
        <v>38241</v>
      </c>
      <c r="K8" s="30">
        <v>22584</v>
      </c>
      <c r="L8" s="17">
        <f t="shared" si="1"/>
        <v>0.59057033027378991</v>
      </c>
      <c r="M8" s="33">
        <v>2421090</v>
      </c>
      <c r="N8" s="33">
        <v>891950</v>
      </c>
      <c r="O8" s="17">
        <f t="shared" si="0"/>
        <v>0.36840844413053625</v>
      </c>
      <c r="P8" s="33">
        <v>265180</v>
      </c>
      <c r="Q8" s="33">
        <v>398901</v>
      </c>
      <c r="R8" s="33">
        <v>424695</v>
      </c>
    </row>
    <row r="9" spans="1:18" s="2" customFormat="1" x14ac:dyDescent="0.2">
      <c r="A9" s="5"/>
      <c r="B9" s="8" t="s">
        <v>13</v>
      </c>
      <c r="C9" s="11" t="s">
        <v>17</v>
      </c>
      <c r="D9" s="30">
        <v>2</v>
      </c>
      <c r="E9" s="30">
        <v>25</v>
      </c>
      <c r="F9" s="30">
        <v>2</v>
      </c>
      <c r="G9" s="30">
        <v>25</v>
      </c>
      <c r="H9" s="30">
        <v>70</v>
      </c>
      <c r="I9" s="30">
        <v>33</v>
      </c>
      <c r="J9" s="30">
        <v>9094</v>
      </c>
      <c r="K9" s="30">
        <v>5865</v>
      </c>
      <c r="L9" s="17">
        <f>IF(K9="","",IF(K9=0,0,K9/J9))</f>
        <v>0.64493072355399161</v>
      </c>
      <c r="M9" s="31">
        <v>665055</v>
      </c>
      <c r="N9" s="31">
        <v>302880</v>
      </c>
      <c r="O9" s="17">
        <f t="shared" si="0"/>
        <v>0.45542098021968108</v>
      </c>
      <c r="P9" s="32">
        <v>93165</v>
      </c>
      <c r="Q9" s="32">
        <v>131100</v>
      </c>
      <c r="R9" s="32">
        <v>141219</v>
      </c>
    </row>
    <row r="10" spans="1:18" s="2" customFormat="1" x14ac:dyDescent="0.2">
      <c r="A10" s="5"/>
      <c r="B10" s="8" t="s">
        <v>13</v>
      </c>
      <c r="C10" s="11" t="s">
        <v>18</v>
      </c>
      <c r="D10" s="30">
        <v>2</v>
      </c>
      <c r="E10" s="30">
        <v>31</v>
      </c>
      <c r="F10" s="30">
        <v>2</v>
      </c>
      <c r="G10" s="30">
        <v>31</v>
      </c>
      <c r="H10" s="30">
        <v>41</v>
      </c>
      <c r="I10" s="30">
        <v>34</v>
      </c>
      <c r="J10" s="30">
        <v>11024</v>
      </c>
      <c r="K10" s="30">
        <v>6641</v>
      </c>
      <c r="L10" s="17">
        <f t="shared" si="1"/>
        <v>0.60241291727140789</v>
      </c>
      <c r="M10" s="31">
        <v>644982</v>
      </c>
      <c r="N10" s="31">
        <v>278938</v>
      </c>
      <c r="O10" s="17">
        <f t="shared" si="0"/>
        <v>0.43247408454809594</v>
      </c>
      <c r="P10" s="32">
        <v>73957</v>
      </c>
      <c r="Q10" s="32">
        <v>111805</v>
      </c>
      <c r="R10" s="32">
        <v>115230</v>
      </c>
    </row>
    <row r="11" spans="1:18" s="2" customFormat="1" x14ac:dyDescent="0.2">
      <c r="A11" s="5"/>
      <c r="B11" s="8" t="s">
        <v>13</v>
      </c>
      <c r="C11" s="11" t="s">
        <v>19</v>
      </c>
      <c r="D11" s="30">
        <v>1</v>
      </c>
      <c r="E11" s="30">
        <v>17</v>
      </c>
      <c r="F11" s="30">
        <v>1</v>
      </c>
      <c r="G11" s="30">
        <v>17</v>
      </c>
      <c r="H11" s="30">
        <v>33</v>
      </c>
      <c r="I11" s="30">
        <v>19</v>
      </c>
      <c r="J11" s="30">
        <v>6160</v>
      </c>
      <c r="K11" s="30">
        <v>4075</v>
      </c>
      <c r="L11" s="17">
        <f t="shared" si="1"/>
        <v>0.66152597402597402</v>
      </c>
      <c r="M11" s="31">
        <v>290739</v>
      </c>
      <c r="N11" s="31">
        <v>134035</v>
      </c>
      <c r="O11" s="17">
        <f t="shared" si="0"/>
        <v>0.4610148621272</v>
      </c>
      <c r="P11" s="32">
        <v>31507</v>
      </c>
      <c r="Q11" s="32">
        <v>44629</v>
      </c>
      <c r="R11" s="32">
        <v>51587</v>
      </c>
    </row>
    <row r="12" spans="1:18" s="2" customFormat="1" x14ac:dyDescent="0.2">
      <c r="A12" s="5"/>
      <c r="B12" s="8" t="s">
        <v>13</v>
      </c>
      <c r="C12" s="11" t="s">
        <v>20</v>
      </c>
      <c r="D12" s="30">
        <v>3</v>
      </c>
      <c r="E12" s="30">
        <v>34</v>
      </c>
      <c r="F12" s="30">
        <v>3</v>
      </c>
      <c r="G12" s="30">
        <v>34</v>
      </c>
      <c r="H12" s="30">
        <v>52</v>
      </c>
      <c r="I12" s="30">
        <v>33</v>
      </c>
      <c r="J12" s="30">
        <v>12248</v>
      </c>
      <c r="K12" s="30">
        <v>6728</v>
      </c>
      <c r="L12" s="17">
        <f t="shared" si="1"/>
        <v>0.5493141737426519</v>
      </c>
      <c r="M12" s="31">
        <v>517346</v>
      </c>
      <c r="N12" s="31">
        <v>203382</v>
      </c>
      <c r="O12" s="17">
        <f t="shared" si="0"/>
        <v>0.3931256837783611</v>
      </c>
      <c r="P12" s="32">
        <v>61755</v>
      </c>
      <c r="Q12" s="32">
        <v>93660</v>
      </c>
      <c r="R12" s="32">
        <v>97455</v>
      </c>
    </row>
    <row r="13" spans="1:18" s="2" customFormat="1" x14ac:dyDescent="0.2">
      <c r="A13" s="5"/>
      <c r="B13" s="8" t="s">
        <v>13</v>
      </c>
      <c r="C13" s="11" t="s">
        <v>11</v>
      </c>
      <c r="D13" s="30">
        <v>2</v>
      </c>
      <c r="E13" s="30">
        <v>38</v>
      </c>
      <c r="F13" s="30">
        <v>2</v>
      </c>
      <c r="G13" s="30">
        <v>38</v>
      </c>
      <c r="H13" s="30">
        <v>51</v>
      </c>
      <c r="I13" s="30">
        <v>40</v>
      </c>
      <c r="J13" s="30">
        <v>13870</v>
      </c>
      <c r="K13" s="30">
        <v>7805</v>
      </c>
      <c r="L13" s="17">
        <f t="shared" si="1"/>
        <v>0.5627253064167268</v>
      </c>
      <c r="M13" s="31">
        <v>1053056</v>
      </c>
      <c r="N13" s="31">
        <v>419631</v>
      </c>
      <c r="O13" s="17">
        <f t="shared" si="0"/>
        <v>0.39848877932417648</v>
      </c>
      <c r="P13" s="32">
        <v>112493</v>
      </c>
      <c r="Q13" s="32">
        <v>160285</v>
      </c>
      <c r="R13" s="32">
        <v>178824</v>
      </c>
    </row>
    <row r="14" spans="1:18" s="2" customFormat="1" x14ac:dyDescent="0.2">
      <c r="A14" s="5"/>
      <c r="B14" s="8" t="s">
        <v>13</v>
      </c>
      <c r="C14" s="11" t="s">
        <v>21</v>
      </c>
      <c r="D14" s="30">
        <v>1</v>
      </c>
      <c r="E14" s="30">
        <v>22</v>
      </c>
      <c r="F14" s="30">
        <v>1</v>
      </c>
      <c r="G14" s="30">
        <v>22</v>
      </c>
      <c r="H14" s="30">
        <v>40</v>
      </c>
      <c r="I14" s="30">
        <v>28</v>
      </c>
      <c r="J14" s="30">
        <v>8017</v>
      </c>
      <c r="K14" s="30">
        <v>5974</v>
      </c>
      <c r="L14" s="17">
        <f t="shared" si="1"/>
        <v>0.74516652114257198</v>
      </c>
      <c r="M14" s="31">
        <v>608152</v>
      </c>
      <c r="N14" s="31">
        <v>287851</v>
      </c>
      <c r="O14" s="17">
        <f t="shared" si="0"/>
        <v>0.47332081453320879</v>
      </c>
      <c r="P14" s="32">
        <v>36406</v>
      </c>
      <c r="Q14" s="32">
        <v>76860</v>
      </c>
      <c r="R14" s="32">
        <v>116186</v>
      </c>
    </row>
    <row r="15" spans="1:18" s="2" customFormat="1" x14ac:dyDescent="0.2">
      <c r="A15" s="5"/>
      <c r="B15" s="8" t="s">
        <v>13</v>
      </c>
      <c r="C15" s="11" t="s">
        <v>22</v>
      </c>
      <c r="D15" s="30">
        <v>4</v>
      </c>
      <c r="E15" s="30">
        <v>26</v>
      </c>
      <c r="F15" s="30">
        <v>4</v>
      </c>
      <c r="G15" s="30">
        <v>26</v>
      </c>
      <c r="H15" s="30">
        <v>43</v>
      </c>
      <c r="I15" s="30">
        <v>27</v>
      </c>
      <c r="J15" s="30">
        <v>9845</v>
      </c>
      <c r="K15" s="30">
        <v>6373</v>
      </c>
      <c r="L15" s="17">
        <f t="shared" si="1"/>
        <v>0.6473336719146775</v>
      </c>
      <c r="M15" s="31">
        <v>653306</v>
      </c>
      <c r="N15" s="31">
        <v>268779</v>
      </c>
      <c r="O15" s="17">
        <f t="shared" si="0"/>
        <v>0.41141364077476711</v>
      </c>
      <c r="P15" s="32">
        <v>84192</v>
      </c>
      <c r="Q15" s="32">
        <v>129076</v>
      </c>
      <c r="R15" s="32">
        <v>124988</v>
      </c>
    </row>
    <row r="16" spans="1:18" s="2" customFormat="1" x14ac:dyDescent="0.2">
      <c r="A16" s="5"/>
      <c r="B16" s="8" t="s">
        <v>13</v>
      </c>
      <c r="C16" s="11" t="s">
        <v>6</v>
      </c>
      <c r="D16" s="30">
        <v>2</v>
      </c>
      <c r="E16" s="30">
        <v>10</v>
      </c>
      <c r="F16" s="30">
        <v>2</v>
      </c>
      <c r="G16" s="30">
        <v>10</v>
      </c>
      <c r="H16" s="30">
        <v>14</v>
      </c>
      <c r="I16" s="30">
        <v>11</v>
      </c>
      <c r="J16" s="30">
        <v>3645</v>
      </c>
      <c r="K16" s="30">
        <v>2085</v>
      </c>
      <c r="L16" s="17">
        <f t="shared" si="1"/>
        <v>0.57201646090534974</v>
      </c>
      <c r="M16" s="31">
        <v>207901</v>
      </c>
      <c r="N16" s="31">
        <v>107149</v>
      </c>
      <c r="O16" s="17">
        <f t="shared" si="0"/>
        <v>0.51538472638419253</v>
      </c>
      <c r="P16" s="32">
        <v>28328</v>
      </c>
      <c r="Q16" s="32">
        <v>39223</v>
      </c>
      <c r="R16" s="32">
        <v>43442</v>
      </c>
    </row>
    <row r="17" spans="1:18" s="2" customFormat="1" x14ac:dyDescent="0.2">
      <c r="A17" s="5"/>
      <c r="B17" s="8" t="s">
        <v>13</v>
      </c>
      <c r="C17" s="11" t="s">
        <v>12</v>
      </c>
      <c r="D17" s="30">
        <v>5</v>
      </c>
      <c r="E17" s="30">
        <v>13</v>
      </c>
      <c r="F17" s="30">
        <v>4</v>
      </c>
      <c r="G17" s="30">
        <v>13</v>
      </c>
      <c r="H17" s="30">
        <v>23</v>
      </c>
      <c r="I17" s="30">
        <v>15</v>
      </c>
      <c r="J17" s="30">
        <v>4798</v>
      </c>
      <c r="K17" s="30">
        <v>2769</v>
      </c>
      <c r="L17" s="17">
        <f t="shared" si="1"/>
        <v>0.57711546477699038</v>
      </c>
      <c r="M17" s="31">
        <v>134910</v>
      </c>
      <c r="N17" s="31">
        <v>63369</v>
      </c>
      <c r="O17" s="17">
        <f t="shared" si="0"/>
        <v>0.46971314209472981</v>
      </c>
      <c r="P17" s="32">
        <v>15081</v>
      </c>
      <c r="Q17" s="32">
        <v>19125</v>
      </c>
      <c r="R17" s="32">
        <v>25805</v>
      </c>
    </row>
    <row r="18" spans="1:18" s="2" customFormat="1" x14ac:dyDescent="0.2">
      <c r="A18" s="5"/>
      <c r="B18" s="8" t="s">
        <v>13</v>
      </c>
      <c r="C18" s="11" t="s">
        <v>10</v>
      </c>
      <c r="D18" s="30">
        <v>6</v>
      </c>
      <c r="E18" s="30">
        <v>27</v>
      </c>
      <c r="F18" s="30">
        <v>5</v>
      </c>
      <c r="G18" s="30">
        <v>27</v>
      </c>
      <c r="H18" s="30">
        <v>31</v>
      </c>
      <c r="I18" s="30">
        <v>18</v>
      </c>
      <c r="J18" s="30">
        <v>9858</v>
      </c>
      <c r="K18" s="30">
        <v>4400</v>
      </c>
      <c r="L18" s="17">
        <f t="shared" si="1"/>
        <v>0.4463379995942382</v>
      </c>
      <c r="M18" s="31">
        <v>441323</v>
      </c>
      <c r="N18" s="31">
        <v>130908</v>
      </c>
      <c r="O18" s="17">
        <f t="shared" si="0"/>
        <v>0.29662628052469509</v>
      </c>
      <c r="P18" s="32">
        <v>31808</v>
      </c>
      <c r="Q18" s="32">
        <v>47974</v>
      </c>
      <c r="R18" s="32">
        <v>64454</v>
      </c>
    </row>
    <row r="19" spans="1:18" s="2" customFormat="1" x14ac:dyDescent="0.2">
      <c r="A19" s="5"/>
      <c r="B19" s="8" t="s">
        <v>13</v>
      </c>
      <c r="C19" s="11" t="s">
        <v>5</v>
      </c>
      <c r="D19" s="30">
        <v>6</v>
      </c>
      <c r="E19" s="30">
        <v>29</v>
      </c>
      <c r="F19" s="30">
        <v>6</v>
      </c>
      <c r="G19" s="30">
        <v>29</v>
      </c>
      <c r="H19" s="30">
        <v>35</v>
      </c>
      <c r="I19" s="30">
        <v>29</v>
      </c>
      <c r="J19" s="30">
        <v>10585</v>
      </c>
      <c r="K19" s="30">
        <v>5482</v>
      </c>
      <c r="L19" s="17">
        <f t="shared" si="1"/>
        <v>0.51790269248937171</v>
      </c>
      <c r="M19" s="31">
        <v>407605</v>
      </c>
      <c r="N19" s="31">
        <v>130426</v>
      </c>
      <c r="O19" s="17">
        <f t="shared" si="0"/>
        <v>0.31998135449761411</v>
      </c>
      <c r="P19" s="32">
        <v>29813</v>
      </c>
      <c r="Q19" s="32">
        <v>42413</v>
      </c>
      <c r="R19" s="32">
        <v>58544</v>
      </c>
    </row>
    <row r="20" spans="1:18" s="3" customFormat="1" x14ac:dyDescent="0.2">
      <c r="A20" s="7"/>
      <c r="B20" s="9" t="s">
        <v>13</v>
      </c>
      <c r="C20" s="12" t="s">
        <v>23</v>
      </c>
      <c r="D20" s="30">
        <v>2</v>
      </c>
      <c r="E20" s="30">
        <v>10</v>
      </c>
      <c r="F20" s="30">
        <v>1</v>
      </c>
      <c r="G20" s="30">
        <v>10</v>
      </c>
      <c r="H20" s="30">
        <v>11</v>
      </c>
      <c r="I20" s="30">
        <v>9</v>
      </c>
      <c r="J20" s="30">
        <v>4014</v>
      </c>
      <c r="K20" s="30">
        <v>2154</v>
      </c>
      <c r="L20" s="17">
        <f t="shared" si="1"/>
        <v>0.53662182361733934</v>
      </c>
      <c r="M20" s="31">
        <v>124059</v>
      </c>
      <c r="N20" s="31">
        <v>54843</v>
      </c>
      <c r="O20" s="17">
        <f t="shared" si="0"/>
        <v>0.44207191739414309</v>
      </c>
      <c r="P20" s="32">
        <v>5754</v>
      </c>
      <c r="Q20" s="32">
        <v>15872</v>
      </c>
      <c r="R20" s="32">
        <v>19651</v>
      </c>
    </row>
    <row r="21" spans="1:18" s="2" customFormat="1" x14ac:dyDescent="0.2">
      <c r="A21" s="5"/>
      <c r="B21" s="8" t="s">
        <v>13</v>
      </c>
      <c r="C21" s="11" t="s">
        <v>24</v>
      </c>
      <c r="D21" s="30">
        <v>3</v>
      </c>
      <c r="E21" s="30">
        <v>17</v>
      </c>
      <c r="F21" s="30">
        <v>3</v>
      </c>
      <c r="G21" s="30">
        <v>17</v>
      </c>
      <c r="H21" s="30">
        <v>18</v>
      </c>
      <c r="I21" s="30">
        <v>16</v>
      </c>
      <c r="J21" s="30">
        <v>6935</v>
      </c>
      <c r="K21" s="30">
        <v>3258</v>
      </c>
      <c r="L21" s="17">
        <f t="shared" si="1"/>
        <v>0.46979091564527758</v>
      </c>
      <c r="M21" s="31">
        <v>307372</v>
      </c>
      <c r="N21" s="31">
        <v>94857</v>
      </c>
      <c r="O21" s="17">
        <f t="shared" si="0"/>
        <v>0.30860650937626066</v>
      </c>
      <c r="P21" s="32">
        <v>14213</v>
      </c>
      <c r="Q21" s="32">
        <v>21801</v>
      </c>
      <c r="R21" s="32">
        <v>40357</v>
      </c>
    </row>
    <row r="22" spans="1:18" s="2" customFormat="1" x14ac:dyDescent="0.2">
      <c r="A22" s="5"/>
      <c r="B22" s="8" t="s">
        <v>13</v>
      </c>
      <c r="C22" s="11" t="s">
        <v>25</v>
      </c>
      <c r="D22" s="30">
        <v>4</v>
      </c>
      <c r="E22" s="30">
        <v>27</v>
      </c>
      <c r="F22" s="30">
        <v>4</v>
      </c>
      <c r="G22" s="30">
        <v>27</v>
      </c>
      <c r="H22" s="30">
        <v>51</v>
      </c>
      <c r="I22" s="30">
        <v>40</v>
      </c>
      <c r="J22" s="30">
        <v>9943</v>
      </c>
      <c r="K22" s="30">
        <v>5701</v>
      </c>
      <c r="L22" s="17">
        <f t="shared" si="1"/>
        <v>0.57336819873277678</v>
      </c>
      <c r="M22" s="31">
        <v>322055</v>
      </c>
      <c r="N22" s="31">
        <v>138854</v>
      </c>
      <c r="O22" s="17">
        <f t="shared" si="0"/>
        <v>0.43114995885795904</v>
      </c>
      <c r="P22" s="32">
        <v>26519</v>
      </c>
      <c r="Q22" s="32">
        <v>43073</v>
      </c>
      <c r="R22" s="32">
        <v>56285</v>
      </c>
    </row>
    <row r="23" spans="1:18" s="2" customFormat="1" x14ac:dyDescent="0.2">
      <c r="A23" s="5"/>
      <c r="B23" s="8" t="s">
        <v>13</v>
      </c>
      <c r="C23" s="11" t="s">
        <v>26</v>
      </c>
      <c r="D23" s="30">
        <v>1</v>
      </c>
      <c r="E23" s="30">
        <v>16</v>
      </c>
      <c r="F23" s="30">
        <v>1</v>
      </c>
      <c r="G23" s="30">
        <v>16</v>
      </c>
      <c r="H23" s="30">
        <v>22</v>
      </c>
      <c r="I23" s="30">
        <v>14</v>
      </c>
      <c r="J23" s="30">
        <v>5840</v>
      </c>
      <c r="K23" s="30">
        <v>3077</v>
      </c>
      <c r="L23" s="17">
        <f t="shared" si="1"/>
        <v>0.52688356164383565</v>
      </c>
      <c r="M23" s="31">
        <v>192859</v>
      </c>
      <c r="N23" s="31">
        <v>85340</v>
      </c>
      <c r="O23" s="17">
        <f t="shared" si="0"/>
        <v>0.44249944259796015</v>
      </c>
      <c r="P23" s="32">
        <v>22203</v>
      </c>
      <c r="Q23" s="32">
        <v>33247</v>
      </c>
      <c r="R23" s="32">
        <v>39561</v>
      </c>
    </row>
    <row r="24" spans="1:18" s="2" customFormat="1" x14ac:dyDescent="0.2">
      <c r="A24" s="5"/>
      <c r="B24" s="8" t="s">
        <v>13</v>
      </c>
      <c r="C24" s="11" t="s">
        <v>27</v>
      </c>
      <c r="D24" s="30">
        <v>1</v>
      </c>
      <c r="E24" s="30">
        <v>4</v>
      </c>
      <c r="F24" s="30">
        <v>1</v>
      </c>
      <c r="G24" s="30">
        <v>4</v>
      </c>
      <c r="H24" s="30">
        <v>4</v>
      </c>
      <c r="I24" s="30">
        <v>4</v>
      </c>
      <c r="J24" s="30">
        <v>1460</v>
      </c>
      <c r="K24" s="30">
        <v>698</v>
      </c>
      <c r="L24" s="17">
        <f t="shared" si="1"/>
        <v>0.4780821917808219</v>
      </c>
      <c r="M24" s="31">
        <v>67394</v>
      </c>
      <c r="N24" s="31">
        <v>25498</v>
      </c>
      <c r="O24" s="17">
        <f t="shared" si="0"/>
        <v>0.37834228566341216</v>
      </c>
      <c r="P24" s="32">
        <v>7438</v>
      </c>
      <c r="Q24" s="32">
        <v>9965</v>
      </c>
      <c r="R24" s="32">
        <v>11307</v>
      </c>
    </row>
    <row r="25" spans="1:18" s="2" customFormat="1" x14ac:dyDescent="0.2">
      <c r="A25" s="5"/>
      <c r="B25" s="8" t="s">
        <v>13</v>
      </c>
      <c r="C25" s="11" t="s">
        <v>28</v>
      </c>
      <c r="D25" s="30">
        <v>2</v>
      </c>
      <c r="E25" s="30">
        <v>14</v>
      </c>
      <c r="F25" s="30">
        <v>2</v>
      </c>
      <c r="G25" s="30">
        <v>14</v>
      </c>
      <c r="H25" s="30">
        <v>21</v>
      </c>
      <c r="I25" s="30">
        <v>14</v>
      </c>
      <c r="J25" s="30">
        <v>5110</v>
      </c>
      <c r="K25" s="30">
        <v>3257</v>
      </c>
      <c r="L25" s="17">
        <f t="shared" si="1"/>
        <v>0.6373776908023483</v>
      </c>
      <c r="M25" s="31">
        <v>240524</v>
      </c>
      <c r="N25" s="31">
        <v>106958</v>
      </c>
      <c r="O25" s="17">
        <f t="shared" si="0"/>
        <v>0.44468743243917447</v>
      </c>
      <c r="P25" s="32">
        <v>16009</v>
      </c>
      <c r="Q25" s="32">
        <v>26971</v>
      </c>
      <c r="R25" s="32">
        <v>45340</v>
      </c>
    </row>
    <row r="26" spans="1:18" s="2" customFormat="1" x14ac:dyDescent="0.2">
      <c r="A26" s="6"/>
      <c r="B26" s="8" t="s">
        <v>13</v>
      </c>
      <c r="C26" s="11" t="s">
        <v>29</v>
      </c>
      <c r="D26" s="30">
        <v>2</v>
      </c>
      <c r="E26" s="30">
        <v>11</v>
      </c>
      <c r="F26" s="30">
        <v>2</v>
      </c>
      <c r="G26" s="30">
        <v>11</v>
      </c>
      <c r="H26" s="30">
        <v>12</v>
      </c>
      <c r="I26" s="30">
        <v>7</v>
      </c>
      <c r="J26" s="30">
        <v>4021</v>
      </c>
      <c r="K26" s="30">
        <v>1335</v>
      </c>
      <c r="L26" s="17">
        <f t="shared" si="1"/>
        <v>0.33200696344192987</v>
      </c>
      <c r="M26" s="31">
        <v>71970</v>
      </c>
      <c r="N26" s="31">
        <v>31406</v>
      </c>
      <c r="O26" s="17">
        <f t="shared" si="0"/>
        <v>0.43637626788939837</v>
      </c>
      <c r="P26" s="32">
        <v>6044</v>
      </c>
      <c r="Q26" s="32">
        <v>9172</v>
      </c>
      <c r="R26" s="32">
        <v>13866</v>
      </c>
    </row>
    <row r="27" spans="1:18" s="2" customFormat="1" x14ac:dyDescent="0.2">
      <c r="A27" s="38" t="s">
        <v>47</v>
      </c>
      <c r="B27" s="39"/>
      <c r="C27" s="40"/>
      <c r="D27" s="14">
        <f t="shared" ref="D27:K27" si="2">SUBTOTAL(9,D5:D26)</f>
        <v>82</v>
      </c>
      <c r="E27" s="14">
        <f t="shared" si="2"/>
        <v>1123</v>
      </c>
      <c r="F27" s="14">
        <f t="shared" si="2"/>
        <v>78</v>
      </c>
      <c r="G27" s="14">
        <f t="shared" si="2"/>
        <v>1123</v>
      </c>
      <c r="H27" s="14">
        <f t="shared" si="2"/>
        <v>1511</v>
      </c>
      <c r="I27" s="14">
        <f t="shared" si="2"/>
        <v>1082</v>
      </c>
      <c r="J27" s="14">
        <f t="shared" si="2"/>
        <v>410600</v>
      </c>
      <c r="K27" s="14">
        <f t="shared" si="2"/>
        <v>230324</v>
      </c>
      <c r="L27" s="18">
        <f t="shared" ref="L27" si="3">IF(K27="","",IF(K27=0,0,K27/J27))</f>
        <v>0.56094495859717486</v>
      </c>
      <c r="M27" s="14">
        <f>SUBTOTAL(9,M5:M26)</f>
        <v>23729603</v>
      </c>
      <c r="N27" s="14">
        <f>SUBTOTAL(9,N5:N26)</f>
        <v>9702706</v>
      </c>
      <c r="O27" s="18">
        <f t="shared" ref="O27" si="4">IF(N27="","",IF(N27=0,0,N27/M27))</f>
        <v>0.4088861495070103</v>
      </c>
      <c r="P27" s="14">
        <f>SUBTOTAL(9,P5:P26)</f>
        <v>2658880</v>
      </c>
      <c r="Q27" s="14">
        <f>SUBTOTAL(9,Q5:Q26)</f>
        <v>3883412</v>
      </c>
      <c r="R27" s="14">
        <f>SUBTOTAL(9,R5:R26)</f>
        <v>4434571</v>
      </c>
    </row>
  </sheetData>
  <protectedRanges>
    <protectedRange sqref="C5:C26" name="範囲1"/>
  </protectedRanges>
  <autoFilter ref="A4:R26" xr:uid="{00000000-0009-0000-0000-000001000000}"/>
  <mergeCells count="16">
    <mergeCell ref="A27:C27"/>
    <mergeCell ref="N3:N4"/>
    <mergeCell ref="P3:P4"/>
    <mergeCell ref="Q3:Q4"/>
    <mergeCell ref="G3:G4"/>
    <mergeCell ref="H3:H4"/>
    <mergeCell ref="I3:I4"/>
    <mergeCell ref="J3:J4"/>
    <mergeCell ref="K3:K4"/>
    <mergeCell ref="M3:M4"/>
    <mergeCell ref="A3:A4"/>
    <mergeCell ref="B3:B4"/>
    <mergeCell ref="C3:C4"/>
    <mergeCell ref="D3:D4"/>
    <mergeCell ref="E3:E4"/>
    <mergeCell ref="F3:F4"/>
  </mergeCells>
  <phoneticPr fontId="6"/>
  <pageMargins left="0.70866141732283472" right="0.70866141732283472" top="0.74803149606299213" bottom="0.74803149606299213" header="0.31496062992125984" footer="0.31496062992125984"/>
  <pageSetup paperSize="8" scale="66" orientation="landscape" r:id="rId1"/>
  <headerFooter>
    <oddHeader>&amp;R&amp;KFF0000（平成29年6月30日時点全国集計）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M8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2" x14ac:dyDescent="0.2"/>
  <cols>
    <col min="1" max="1" width="7.88671875" customWidth="1"/>
    <col min="2" max="2" width="9" style="29" customWidth="1"/>
    <col min="3" max="3" width="19" customWidth="1"/>
    <col min="5" max="6" width="13.6640625" customWidth="1"/>
    <col min="7" max="7" width="9" customWidth="1"/>
    <col min="8" max="9" width="15.33203125" customWidth="1"/>
    <col min="10" max="10" width="9" customWidth="1"/>
    <col min="11" max="13" width="14.21875" customWidth="1"/>
  </cols>
  <sheetData>
    <row r="1" spans="1:13" ht="14.4" x14ac:dyDescent="0.2">
      <c r="A1" s="4" t="s">
        <v>46</v>
      </c>
      <c r="C1" s="10"/>
    </row>
    <row r="2" spans="1:13" x14ac:dyDescent="0.2">
      <c r="A2" s="34"/>
      <c r="B2" s="48"/>
      <c r="C2" s="48"/>
      <c r="D2" s="37"/>
      <c r="E2" s="37"/>
      <c r="F2" s="37"/>
      <c r="G2" s="36"/>
      <c r="H2" s="37"/>
      <c r="I2" s="37"/>
      <c r="J2" s="36"/>
      <c r="K2" s="37"/>
      <c r="L2" s="37"/>
      <c r="M2" s="37"/>
    </row>
    <row r="3" spans="1:13" ht="15.75" customHeight="1" x14ac:dyDescent="0.2">
      <c r="A3" s="45" t="s">
        <v>0</v>
      </c>
      <c r="B3" s="45" t="s">
        <v>1</v>
      </c>
      <c r="C3" s="45" t="s">
        <v>2</v>
      </c>
      <c r="D3" s="47" t="s">
        <v>33</v>
      </c>
      <c r="E3" s="45" t="s">
        <v>32</v>
      </c>
      <c r="F3" s="47" t="s">
        <v>34</v>
      </c>
      <c r="G3" s="15" t="s">
        <v>35</v>
      </c>
      <c r="H3" s="47" t="s">
        <v>31</v>
      </c>
      <c r="I3" s="47" t="s">
        <v>37</v>
      </c>
      <c r="J3" s="15" t="s">
        <v>38</v>
      </c>
      <c r="K3" s="47" t="s">
        <v>39</v>
      </c>
      <c r="L3" s="47" t="s">
        <v>30</v>
      </c>
      <c r="M3" s="27" t="s">
        <v>40</v>
      </c>
    </row>
    <row r="4" spans="1:13" ht="15.75" customHeight="1" x14ac:dyDescent="0.2">
      <c r="A4" s="45"/>
      <c r="B4" s="45"/>
      <c r="C4" s="45"/>
      <c r="D4" s="47"/>
      <c r="E4" s="45"/>
      <c r="F4" s="47"/>
      <c r="G4" s="16" t="s">
        <v>36</v>
      </c>
      <c r="H4" s="47"/>
      <c r="I4" s="47"/>
      <c r="J4" s="16" t="s">
        <v>36</v>
      </c>
      <c r="K4" s="47"/>
      <c r="L4" s="47"/>
      <c r="M4" s="28" t="s">
        <v>7</v>
      </c>
    </row>
    <row r="5" spans="1:13" x14ac:dyDescent="0.2">
      <c r="A5" s="5" t="s">
        <v>45</v>
      </c>
      <c r="B5" s="22" t="s">
        <v>13</v>
      </c>
      <c r="C5" s="11" t="s">
        <v>3</v>
      </c>
      <c r="D5" s="13">
        <v>59</v>
      </c>
      <c r="E5" s="25">
        <f t="shared" ref="E5" si="0">D5*365</f>
        <v>21535</v>
      </c>
      <c r="F5" s="24">
        <v>13671</v>
      </c>
      <c r="G5" s="26">
        <f t="shared" ref="G5" si="1">IF(F5="","",IF(F5=0,0,F5/E5))</f>
        <v>0.63482702577199912</v>
      </c>
      <c r="H5" s="24">
        <v>779843</v>
      </c>
      <c r="I5" s="24">
        <v>259199</v>
      </c>
      <c r="J5" s="19">
        <f t="shared" ref="J5" si="2">IF(I5="","",IF(I5=0,0,I5/H5))</f>
        <v>0.33237331103824747</v>
      </c>
      <c r="K5" s="24">
        <v>74533</v>
      </c>
      <c r="L5" s="24">
        <v>104156</v>
      </c>
      <c r="M5" s="24">
        <v>122667</v>
      </c>
    </row>
    <row r="6" spans="1:13" x14ac:dyDescent="0.2">
      <c r="A6" s="46" t="s">
        <v>47</v>
      </c>
      <c r="B6" s="39"/>
      <c r="C6" s="40"/>
      <c r="D6" s="25">
        <f>SUBTOTAL(9,D5:D5)</f>
        <v>59</v>
      </c>
      <c r="E6" s="25">
        <f>SUBTOTAL(9,E5:E5)</f>
        <v>21535</v>
      </c>
      <c r="F6" s="25">
        <f>SUBTOTAL(9,F5:F5)</f>
        <v>13671</v>
      </c>
      <c r="G6" s="19">
        <f t="shared" ref="G6" si="3">IF(F6="","",IF(F6=0,0,F6/E6))</f>
        <v>0.63482702577199912</v>
      </c>
      <c r="H6" s="25">
        <f>SUBTOTAL(9,H5:H5)</f>
        <v>779843</v>
      </c>
      <c r="I6" s="25">
        <f>SUBTOTAL(9,I5:I5)</f>
        <v>259199</v>
      </c>
      <c r="J6" s="19">
        <f t="shared" ref="J6" si="4">IF(I6="","",IF(I6=0,0,I6/H6))</f>
        <v>0.33237331103824747</v>
      </c>
      <c r="K6" s="25">
        <f>SUBTOTAL(9,K5:K5)</f>
        <v>74533</v>
      </c>
      <c r="L6" s="25">
        <f>SUBTOTAL(9,L5:L5)</f>
        <v>104156</v>
      </c>
      <c r="M6" s="25">
        <f>SUBTOTAL(9,M5:M5)</f>
        <v>122667</v>
      </c>
    </row>
    <row r="8" spans="1:13" x14ac:dyDescent="0.2">
      <c r="A8" s="23"/>
    </row>
  </sheetData>
  <autoFilter ref="A4:M5" xr:uid="{00000000-0009-0000-0000-000003000000}"/>
  <mergeCells count="12">
    <mergeCell ref="L3:L4"/>
    <mergeCell ref="E3:E4"/>
    <mergeCell ref="B2:C2"/>
    <mergeCell ref="A3:A4"/>
    <mergeCell ref="B3:B4"/>
    <mergeCell ref="C3:C4"/>
    <mergeCell ref="D3:D4"/>
    <mergeCell ref="A6:C6"/>
    <mergeCell ref="F3:F4"/>
    <mergeCell ref="H3:H4"/>
    <mergeCell ref="I3:I4"/>
    <mergeCell ref="K3:K4"/>
  </mergeCells>
  <phoneticPr fontId="6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R6輸送実績</vt:lpstr>
      <vt:lpstr>【個タク】R6輸送実績</vt:lpstr>
      <vt:lpstr>'R6輸送実績'!Print_Area</vt:lpstr>
      <vt:lpstr>'R6輸送実績'!Print_Titles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2021-08-04T01:14:52Z</cp:lastPrinted>
  <dcterms:created xsi:type="dcterms:W3CDTF">2014-05-09T02:22:18Z</dcterms:created>
  <dcterms:modified xsi:type="dcterms:W3CDTF">2026-02-25T12:01:06Z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2021-01-28T09:17:09Z</vt:filetime>
  </property>
</Properties>
</file>