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1経営比較分析表\★提出用\"/>
    </mc:Choice>
  </mc:AlternateContent>
  <workbookProtection workbookAlgorithmName="SHA-512" workbookHashValue="Fec0iNHGGM4WMW2RHJKiDpVi2ezqBg17PHhn3oq8HbTbaJR9vO7Ri4m0OPB/AC0SbgBPaHOM4md8CbcEm9XnDg==" workbookSaltValue="6mbNrJ6fKPMKqwmrOrYo2g==" workbookSpinCount="100000" lockStructure="1"/>
  <bookViews>
    <workbookView xWindow="0" yWindow="0" windowWidth="20490" windowHeight="74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BB10" i="4"/>
  <c r="AL10" i="4"/>
  <c r="AD10" i="4"/>
  <c r="P10" i="4"/>
  <c r="B10" i="4"/>
  <c r="AT8" i="4"/>
  <c r="W8" i="4"/>
  <c r="I8" i="4"/>
  <c r="B6" i="4"/>
</calcChain>
</file>

<file path=xl/sharedStrings.xml><?xml version="1.0" encoding="utf-8"?>
<sst xmlns="http://schemas.openxmlformats.org/spreadsheetml/2006/main" count="275" uniqueCount="117">
  <si>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</si>
  <si>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</si>
  <si>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</si>
  <si>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</si>
  <si>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</si>
  <si>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</si>
  <si>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</si>
  <si>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</si>
  <si>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</si>
  <si>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</si>
  <si>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</si>
  <si>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</si>
  <si>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</si>
  <si>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</si>
  <si>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</si>
  <si>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</si>
  <si>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</si>
  <si>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</si>
  <si>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</si>
  <si>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</si>
  <si>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</si>
  <si>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</si>
  <si>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</si>
  <si>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</si>
  <si>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</si>
  <si>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</si>
  <si>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</si>
  <si>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</si>
  <si>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</si>
  <si>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</si>
  <si>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</si>
  <si>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</si>
  <si>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</si>
  <si>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</si>
  <si>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</si>
  <si>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</si>
  <si>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</si>
  <si>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</si>
  <si>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</si>
  <si>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</si>
  <si>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</si>
  <si>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</si>
  <si>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</si>
  <si>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</si>
  <si>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</si>
  <si>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</si>
  <si>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</si>
  <si>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</si>
  <si>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</si>
  <si>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</si>
  <si>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</si>
  <si>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</si>
  <si>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</si>
  <si>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</si>
  <si>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</si>
  <si>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</si>
  <si>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</si>
  <si>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</si>
  <si>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</si>
  <si>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</si>
  <si>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</si>
  <si>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</si>
  <si>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</si>
  <si>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</si>
  <si>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</si>
  <si>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</si>
  <si>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</si>
  <si>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</si>
  <si>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</si>
  <si>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</si>
  <si>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</si>
  <si>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</si>
  <si>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</si>
  <si>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</si>
  <si>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</si>
  <si>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</si>
  <si>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</si>
  <si>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</si>
  <si>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</si>
  <si>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</si>
  <si>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</si>
  <si>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</si>
  <si>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</si>
  <si>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</si>
  <si>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</si>
  <si>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</si>
  <si>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</si>
  <si>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</si>
  <si>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</si>
  <si>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</si>
  <si>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</si>
  <si>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</si>
  <si>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</si>
  <si>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</si>
  <si>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</si>
  <si>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</si>
  <si>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</si>
  <si>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</si>
  <si>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</si>
  <si>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</si>
  <si>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</si>
  <si>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</si>
  <si>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</si>
  <si>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</si>
  <si>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</si>
  <si>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</si>
  <si>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</si>
  <si>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</si>
  <si>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</si>
  <si>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</si>
  <si>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</si>
  <si>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</si>
  <si>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</si>
  <si>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</si>
  <si>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t xml:space="preserve">　平成29年度から下水道事業に地方公営企業法を適用したため、3か年のみの数値となる。
</t>
    </r>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は、使用料収入等で維持管理費や支払利息等の費用を賄えたため、平均値は下回ったものの、100％を超え、前年度からやや改善された。
</t>
    </r>
    <r>
      <rPr>
        <b/>
        <sz val="11"/>
        <rFont val="ＭＳ ゴシック"/>
        <family val="3"/>
        <charset val="128"/>
      </rPr>
      <t>「②累積欠損金比率」</t>
    </r>
    <r>
      <rPr>
        <sz val="11"/>
        <rFont val="ＭＳ ゴシック"/>
        <family val="3"/>
        <charset val="128"/>
      </rPr>
      <t xml:space="preserve">は、純利益を計上し累積欠損金を減らしたものの、解消するには至らなかった。
</t>
    </r>
    <r>
      <rPr>
        <b/>
        <sz val="11"/>
        <rFont val="ＭＳ ゴシック"/>
        <family val="3"/>
        <charset val="128"/>
      </rPr>
      <t>「③流動比率」</t>
    </r>
    <r>
      <rPr>
        <sz val="11"/>
        <rFont val="ＭＳ ゴシック"/>
        <family val="3"/>
        <charset val="128"/>
      </rPr>
      <t xml:space="preserve">は、改善傾向にあるものの、建設改良費に充てた企業債償還金の割合が大きいため、平均値をやや下回った。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は、企業債残高が大きいため平均値を大きく上回っているものの、投資の平準化等により改善傾向にある。
</t>
    </r>
    <r>
      <rPr>
        <b/>
        <sz val="11"/>
        <rFont val="ＭＳ ゴシック"/>
        <family val="3"/>
        <charset val="128"/>
      </rPr>
      <t>「⑤経費回収率」</t>
    </r>
    <r>
      <rPr>
        <sz val="11"/>
        <rFont val="ＭＳ ゴシック"/>
        <family val="3"/>
        <charset val="128"/>
      </rPr>
      <t xml:space="preserve">は、平均値を上回り100％を継続できたが、今後の厳しい経営環境を踏まえ、徹底した費用の削減等、適正な事業運営に努めなければならない。
</t>
    </r>
    <r>
      <rPr>
        <b/>
        <sz val="11"/>
        <rFont val="ＭＳ ゴシック"/>
        <family val="3"/>
        <charset val="128"/>
      </rPr>
      <t>「⑥汚水処理原価」</t>
    </r>
    <r>
      <rPr>
        <sz val="11"/>
        <rFont val="ＭＳ ゴシック"/>
        <family val="3"/>
        <charset val="128"/>
      </rPr>
      <t xml:space="preserve">は、平均値より低く、今後も厳しい経営環境が予想されるため、一層の費用削減に努めなければならない。
</t>
    </r>
    <r>
      <rPr>
        <b/>
        <sz val="11"/>
        <rFont val="ＭＳ ゴシック"/>
        <family val="3"/>
        <charset val="128"/>
      </rPr>
      <t>「⑦施設利用率」</t>
    </r>
    <r>
      <rPr>
        <sz val="11"/>
        <rFont val="ＭＳ ゴシック"/>
        <family val="3"/>
        <charset val="128"/>
      </rPr>
      <t xml:space="preserve">は、人口減少等により施設規模が過大となっており、処理区の統合や事業の最適化により適正な規模にする必要がある。
</t>
    </r>
    <r>
      <rPr>
        <b/>
        <sz val="11"/>
        <rFont val="ＭＳ ゴシック"/>
        <family val="3"/>
        <charset val="128"/>
      </rPr>
      <t>「⑧水洗化率」</t>
    </r>
    <r>
      <rPr>
        <sz val="11"/>
        <rFont val="ＭＳ ゴシック"/>
        <family val="3"/>
        <charset val="128"/>
      </rPr>
      <t>は、やや向上したものの、平均値よりも低く、今後より一層の接続促進に努める必要がある。</t>
    </r>
    <rPh sb="32" eb="33">
      <t>ネン</t>
    </rPh>
    <rPh sb="36" eb="38">
      <t>スウチ</t>
    </rPh>
    <rPh sb="57" eb="59">
      <t>シュウニュウ</t>
    </rPh>
    <rPh sb="59" eb="60">
      <t>トウ</t>
    </rPh>
    <rPh sb="67" eb="69">
      <t>シハラ</t>
    </rPh>
    <rPh sb="141" eb="142">
      <t>ヘ</t>
    </rPh>
    <rPh sb="165" eb="167">
      <t>リュウドウ</t>
    </rPh>
    <rPh sb="167" eb="169">
      <t>ヒリツ</t>
    </rPh>
    <rPh sb="172" eb="174">
      <t>カイゼン</t>
    </rPh>
    <rPh sb="174" eb="176">
      <t>ケイコウ</t>
    </rPh>
    <rPh sb="199" eb="201">
      <t>ワリアイ</t>
    </rPh>
    <rPh sb="243" eb="244">
      <t>オオ</t>
    </rPh>
    <rPh sb="268" eb="271">
      <t>ヘイジュンカ</t>
    </rPh>
    <rPh sb="271" eb="272">
      <t>トウ</t>
    </rPh>
    <rPh sb="275" eb="277">
      <t>カイゼン</t>
    </rPh>
    <rPh sb="277" eb="279">
      <t>ケイコウ</t>
    </rPh>
    <rPh sb="286" eb="288">
      <t>ケイヒ</t>
    </rPh>
    <rPh sb="288" eb="290">
      <t>カイシュウ</t>
    </rPh>
    <rPh sb="290" eb="291">
      <t>リツ</t>
    </rPh>
    <rPh sb="294" eb="296">
      <t>ヘイキン</t>
    </rPh>
    <rPh sb="296" eb="297">
      <t>アタイ</t>
    </rPh>
    <rPh sb="298" eb="300">
      <t>ウワマワ</t>
    </rPh>
    <rPh sb="306" eb="308">
      <t>ケイゾク</t>
    </rPh>
    <rPh sb="324" eb="325">
      <t>フ</t>
    </rPh>
    <rPh sb="328" eb="330">
      <t>テッテイ</t>
    </rPh>
    <rPh sb="337" eb="338">
      <t>トウ</t>
    </rPh>
    <rPh sb="361" eb="363">
      <t>オスイ</t>
    </rPh>
    <rPh sb="363" eb="365">
      <t>ショリ</t>
    </rPh>
    <rPh sb="365" eb="367">
      <t>ゲンカ</t>
    </rPh>
    <rPh sb="370" eb="372">
      <t>ヘイキン</t>
    </rPh>
    <rPh sb="372" eb="373">
      <t>アタイ</t>
    </rPh>
    <rPh sb="375" eb="376">
      <t>ヒク</t>
    </rPh>
    <rPh sb="397" eb="399">
      <t>イッソウ</t>
    </rPh>
    <rPh sb="431" eb="432">
      <t>トウ</t>
    </rPh>
    <rPh sb="449" eb="451">
      <t>ショリ</t>
    </rPh>
    <rPh sb="451" eb="452">
      <t>ク</t>
    </rPh>
    <rPh sb="456" eb="458">
      <t>ジギョウ</t>
    </rPh>
    <rPh sb="459" eb="462">
      <t>サイテキカ</t>
    </rPh>
    <rPh sb="470" eb="472">
      <t>ノウソン</t>
    </rPh>
    <rPh sb="472" eb="473">
      <t>ブ</t>
    </rPh>
    <rPh sb="474" eb="476">
      <t>キュウソク</t>
    </rPh>
    <rPh sb="477" eb="479">
      <t>ジンコウ</t>
    </rPh>
    <rPh sb="479" eb="481">
      <t>ゲンショウ</t>
    </rPh>
    <rPh sb="484" eb="486">
      <t>シセツ</t>
    </rPh>
    <rPh sb="486" eb="488">
      <t>キボ</t>
    </rPh>
    <rPh sb="491" eb="493">
      <t>コウジョウ</t>
    </rPh>
    <rPh sb="499" eb="501">
      <t>キボ</t>
    </rPh>
    <rPh sb="508" eb="510">
      <t>コンゴ</t>
    </rPh>
    <rPh sb="513" eb="515">
      <t>スイセン</t>
    </rPh>
    <rPh sb="515" eb="516">
      <t>カ</t>
    </rPh>
    <rPh sb="516" eb="517">
      <t>リツ</t>
    </rPh>
    <rPh sb="519" eb="521">
      <t>ヘイセイ</t>
    </rPh>
    <rPh sb="524" eb="525">
      <t>ド</t>
    </rPh>
    <rPh sb="526" eb="528">
      <t>キョウヨウカイシハマナカチクヘイキンチヒク</t>
    </rPh>
    <phoneticPr fontId="4"/>
  </si>
  <si>
    <t>　下水道事業に地方公営企業法を適用して3年目の決算となる。
　農業集落排水事業は、農村部のため人口密度が低く、処理場を22箇所抱えていることもあり、効率性の悪い事業となっている。また、農業集落排水施設への新規接続が少ない状況であるため、接続促進活動を強化し、使用料収入を確保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等、有効な施策をより強力に実行していく必要がある。</t>
    <rPh sb="23" eb="25">
      <t>ケッサン</t>
    </rPh>
    <rPh sb="31" eb="33">
      <t>ノウギョウ</t>
    </rPh>
    <rPh sb="33" eb="35">
      <t>シュウラク</t>
    </rPh>
    <rPh sb="35" eb="37">
      <t>ハイスイ</t>
    </rPh>
    <rPh sb="37" eb="39">
      <t>ジギョウ</t>
    </rPh>
    <rPh sb="41" eb="43">
      <t>ノウソン</t>
    </rPh>
    <rPh sb="43" eb="44">
      <t>ブ</t>
    </rPh>
    <rPh sb="47" eb="49">
      <t>ジンコウ</t>
    </rPh>
    <rPh sb="49" eb="51">
      <t>ミツド</t>
    </rPh>
    <rPh sb="52" eb="53">
      <t>ヒク</t>
    </rPh>
    <rPh sb="74" eb="77">
      <t>コウリツセイ</t>
    </rPh>
    <rPh sb="78" eb="79">
      <t>ワル</t>
    </rPh>
    <rPh sb="80" eb="82">
      <t>ジギョウ</t>
    </rPh>
    <rPh sb="92" eb="94">
      <t>ノウギョウ</t>
    </rPh>
    <rPh sb="94" eb="96">
      <t>シュウラク</t>
    </rPh>
    <rPh sb="96" eb="98">
      <t>ハイスイ</t>
    </rPh>
    <rPh sb="98" eb="100">
      <t>シセツ</t>
    </rPh>
    <rPh sb="102" eb="104">
      <t>シンキ</t>
    </rPh>
    <rPh sb="104" eb="106">
      <t>セツゾク</t>
    </rPh>
    <rPh sb="107" eb="108">
      <t>スク</t>
    </rPh>
    <rPh sb="110" eb="112">
      <t>ジョウキョウ</t>
    </rPh>
    <rPh sb="118" eb="120">
      <t>セツゾク</t>
    </rPh>
    <rPh sb="120" eb="122">
      <t>ソクシン</t>
    </rPh>
    <rPh sb="122" eb="124">
      <t>カツドウ</t>
    </rPh>
    <rPh sb="125" eb="127">
      <t>キョウカ</t>
    </rPh>
    <rPh sb="129" eb="132">
      <t>シヨウリョウ</t>
    </rPh>
    <rPh sb="132" eb="134">
      <t>シュウニュウ</t>
    </rPh>
    <rPh sb="135" eb="137">
      <t>カクホ</t>
    </rPh>
    <rPh sb="139" eb="141">
      <t>ヒツヨウ</t>
    </rPh>
    <rPh sb="147" eb="149">
      <t>コンゴ</t>
    </rPh>
    <rPh sb="150" eb="151">
      <t>サラ</t>
    </rPh>
    <rPh sb="152" eb="154">
      <t>ジンコウ</t>
    </rPh>
    <rPh sb="154" eb="156">
      <t>ゲンショウ</t>
    </rPh>
    <rPh sb="159" eb="162">
      <t>シヨウリョウ</t>
    </rPh>
    <rPh sb="162" eb="164">
      <t>シュウニュウ</t>
    </rPh>
    <rPh sb="165" eb="167">
      <t>ゲンショウ</t>
    </rPh>
    <rPh sb="168" eb="170">
      <t>シセツ</t>
    </rPh>
    <rPh sb="171" eb="174">
      <t>ロウキュウカ</t>
    </rPh>
    <rPh sb="177" eb="179">
      <t>ヒヨウ</t>
    </rPh>
    <rPh sb="180" eb="182">
      <t>ゾウカ</t>
    </rPh>
    <rPh sb="183" eb="185">
      <t>ケネン</t>
    </rPh>
    <rPh sb="188" eb="189">
      <t>ナカ</t>
    </rPh>
    <rPh sb="191" eb="194">
      <t>ゲスイドウ</t>
    </rPh>
    <rPh sb="194" eb="196">
      <t>ジギョウ</t>
    </rPh>
    <rPh sb="197" eb="199">
      <t>ジゾク</t>
    </rPh>
    <rPh sb="204" eb="206">
      <t>ケイエイ</t>
    </rPh>
    <rPh sb="207" eb="208">
      <t>モト</t>
    </rPh>
    <rPh sb="223" eb="226">
      <t>サカタシ</t>
    </rPh>
    <rPh sb="226" eb="229">
      <t>ゲスイドウ</t>
    </rPh>
    <rPh sb="229" eb="231">
      <t>ジギョウ</t>
    </rPh>
    <rPh sb="231" eb="233">
      <t>ケイエイ</t>
    </rPh>
    <rPh sb="233" eb="235">
      <t>センリャク</t>
    </rPh>
    <rPh sb="239" eb="243">
      <t>チュウチョウキテキ</t>
    </rPh>
    <rPh sb="244" eb="246">
      <t>ザイセイ</t>
    </rPh>
    <rPh sb="254" eb="256">
      <t>ショリ</t>
    </rPh>
    <rPh sb="256" eb="257">
      <t>ク</t>
    </rPh>
    <rPh sb="268" eb="271">
      <t>コウイキカ</t>
    </rPh>
    <rPh sb="272" eb="275">
      <t>キョウドウカ</t>
    </rPh>
    <rPh sb="279" eb="281">
      <t>ケイエイ</t>
    </rPh>
    <rPh sb="281" eb="283">
      <t>キバン</t>
    </rPh>
    <rPh sb="284" eb="286">
      <t>キョウカ</t>
    </rPh>
    <rPh sb="286" eb="287">
      <t>トウ</t>
    </rPh>
    <rPh sb="288" eb="290">
      <t>ユウコウ</t>
    </rPh>
    <rPh sb="291" eb="293">
      <t>シサク</t>
    </rPh>
    <rPh sb="296" eb="298">
      <t>キョウリョク</t>
    </rPh>
    <rPh sb="299" eb="301">
      <t>ジッコウ</t>
    </rPh>
    <rPh sb="305" eb="307">
      <t>ヒツヨウ</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</si>
  <si>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法定耐用年数を超えている管渠が無いため低い値となっているが、今後、処理場を含め、施設の老朽化による更新費用や維持管理費の増加が懸念される。「ストックマネジメント」の考え方に基づき、計画的かつ効率的な施設の管理を行うとともに、処理区の統合による処理場の廃止や、事業の最適化による個別処理への転換等、抜本的な対策が必要である。</t>
    </r>
    <rPh sb="16" eb="18">
      <t>ヘイセイ</t>
    </rPh>
    <rPh sb="20" eb="22">
      <t>ネンド</t>
    </rPh>
    <rPh sb="23" eb="25">
      <t>チホウ</t>
    </rPh>
    <rPh sb="25" eb="27">
      <t>コウエイ</t>
    </rPh>
    <rPh sb="27" eb="29">
      <t>キギョウ</t>
    </rPh>
    <rPh sb="29" eb="30">
      <t>ホウ</t>
    </rPh>
    <rPh sb="30" eb="32">
      <t>テキヨウ</t>
    </rPh>
    <rPh sb="33" eb="34">
      <t>サイ</t>
    </rPh>
    <rPh sb="35" eb="37">
      <t>チホウ</t>
    </rPh>
    <rPh sb="37" eb="39">
      <t>コウエイ</t>
    </rPh>
    <rPh sb="39" eb="41">
      <t>キギョウ</t>
    </rPh>
    <rPh sb="41" eb="42">
      <t>ホウ</t>
    </rPh>
    <rPh sb="42" eb="44">
      <t>テキヨウ</t>
    </rPh>
    <rPh sb="44" eb="45">
      <t>マエ</t>
    </rPh>
    <rPh sb="46" eb="48">
      <t>ゲンカ</t>
    </rPh>
    <rPh sb="48" eb="50">
      <t>ショウキャク</t>
    </rPh>
    <rPh sb="50" eb="53">
      <t>ルイケイガク</t>
    </rPh>
    <rPh sb="54" eb="56">
      <t>コウジョ</t>
    </rPh>
    <rPh sb="58" eb="59">
      <t>ガク</t>
    </rPh>
    <rPh sb="60" eb="62">
      <t>ネンド</t>
    </rPh>
    <rPh sb="62" eb="64">
      <t>カイシ</t>
    </rPh>
    <rPh sb="64" eb="66">
      <t>ジテン</t>
    </rPh>
    <rPh sb="67" eb="69">
      <t>シサン</t>
    </rPh>
    <rPh sb="72" eb="74">
      <t>ケイジョウ</t>
    </rPh>
    <rPh sb="79" eb="81">
      <t>ゲンカ</t>
    </rPh>
    <rPh sb="81" eb="83">
      <t>ショウキャク</t>
    </rPh>
    <rPh sb="83" eb="86">
      <t>ルイケイガク</t>
    </rPh>
    <rPh sb="87" eb="88">
      <t>チイ</t>
    </rPh>
    <rPh sb="91" eb="94">
      <t>ヘイキンチ</t>
    </rPh>
    <rPh sb="95" eb="96">
      <t>オオ</t>
    </rPh>
    <rPh sb="98" eb="100">
      <t>シタマワ</t>
    </rPh>
    <rPh sb="158" eb="161">
      <t>ショリジョウ</t>
    </rPh>
    <rPh sb="162" eb="163">
      <t>フク</t>
    </rPh>
    <rPh sb="188" eb="190">
      <t>ケネン</t>
    </rPh>
    <rPh sb="237" eb="239">
      <t>ショリ</t>
    </rPh>
    <rPh sb="239" eb="240">
      <t>ク</t>
    </rPh>
    <rPh sb="246" eb="249">
      <t>ショリジョウ</t>
    </rPh>
    <rPh sb="250" eb="252">
      <t>ハイシ</t>
    </rPh>
    <rPh sb="254" eb="256">
      <t>ジギョウ</t>
    </rPh>
    <rPh sb="257" eb="260">
      <t>サイテキカ</t>
    </rPh>
    <rPh sb="263" eb="265">
      <t>コベツ</t>
    </rPh>
    <rPh sb="265" eb="267">
      <t>ショリ</t>
    </rPh>
    <rPh sb="269" eb="271">
      <t>テンカン</t>
    </rPh>
    <rPh sb="271" eb="272">
      <t>トウ</t>
    </rPh>
    <rPh sb="273" eb="276">
      <t>バッポンテキ</t>
    </rPh>
    <rPh sb="277" eb="279">
      <t>タイサク</t>
    </rPh>
    <rPh sb="280" eb="28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</si>
</sst>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0.08</c:v>
                </c:pt>
                <c:pt idx="3">
                  <c:v>0.01</c:v>
                </c:pt>
                <c:pt idx="4">
                  <c:v>0.02</c:v>
                </c:pt>
              </c:numCache>
            </c:numRef>
          </c:val>
          <c:extLst>
            <c:ext xmlns:c16="http://schemas.microsoft.com/office/drawing/2014/chart" uri="{C3380CC4-5D6E-409C-BE32-E72D297353CC}">
              <c16:uniqueId val="{00000000-DCC9-4617-9069-83A005BCB81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0.44</c:v>
                </c:pt>
                <c:pt idx="3">
                  <c:v>0.04</c:v>
                </c:pt>
                <c:pt idx="4">
                  <c:v>0.02</c:v>
                </c:pt>
              </c:numCache>
            </c:numRef>
          </c:val>
          <c:smooth val="0"/>
          <c:extLst>
            <c:ext xmlns:c16="http://schemas.microsoft.com/office/drawing/2014/chart" uri="{C3380CC4-5D6E-409C-BE32-E72D297353CC}">
              <c16:uniqueId val="{00000001-DCC9-4617-9069-83A005BCB81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57.09</c:v>
                </c:pt>
                <c:pt idx="3">
                  <c:v>56.55</c:v>
                </c:pt>
                <c:pt idx="4">
                  <c:v>54.41</c:v>
                </c:pt>
              </c:numCache>
            </c:numRef>
          </c:val>
          <c:extLst>
            <c:ext xmlns:c16="http://schemas.microsoft.com/office/drawing/2014/chart" uri="{C3380CC4-5D6E-409C-BE32-E72D297353CC}">
              <c16:uniqueId val="{00000000-7E90-4411-81BB-A6AE9012303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56.01</c:v>
                </c:pt>
                <c:pt idx="3">
                  <c:v>56.72</c:v>
                </c:pt>
                <c:pt idx="4">
                  <c:v>54.06</c:v>
                </c:pt>
              </c:numCache>
            </c:numRef>
          </c:val>
          <c:smooth val="0"/>
          <c:extLst>
            <c:ext xmlns:c16="http://schemas.microsoft.com/office/drawing/2014/chart" uri="{C3380CC4-5D6E-409C-BE32-E72D297353CC}">
              <c16:uniqueId val="{00000001-7E90-4411-81BB-A6AE9012303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86.32</c:v>
                </c:pt>
                <c:pt idx="3">
                  <c:v>87.41</c:v>
                </c:pt>
                <c:pt idx="4">
                  <c:v>88.16</c:v>
                </c:pt>
              </c:numCache>
            </c:numRef>
          </c:val>
          <c:extLst>
            <c:ext xmlns:c16="http://schemas.microsoft.com/office/drawing/2014/chart" uri="{C3380CC4-5D6E-409C-BE32-E72D297353CC}">
              <c16:uniqueId val="{00000000-89E5-4E82-8C4C-A9BF117FF06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89.77</c:v>
                </c:pt>
                <c:pt idx="3">
                  <c:v>90.04</c:v>
                </c:pt>
                <c:pt idx="4">
                  <c:v>90.11</c:v>
                </c:pt>
              </c:numCache>
            </c:numRef>
          </c:val>
          <c:smooth val="0"/>
          <c:extLst>
            <c:ext xmlns:c16="http://schemas.microsoft.com/office/drawing/2014/chart" uri="{C3380CC4-5D6E-409C-BE32-E72D297353CC}">
              <c16:uniqueId val="{00000001-89E5-4E82-8C4C-A9BF117FF06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83.7</c:v>
                </c:pt>
                <c:pt idx="3">
                  <c:v>97.58</c:v>
                </c:pt>
                <c:pt idx="4">
                  <c:v>101.39</c:v>
                </c:pt>
              </c:numCache>
            </c:numRef>
          </c:val>
          <c:extLst>
            <c:ext xmlns:c16="http://schemas.microsoft.com/office/drawing/2014/chart" uri="{C3380CC4-5D6E-409C-BE32-E72D297353CC}">
              <c16:uniqueId val="{00000000-68CB-4025-B738-2AA34BFCD91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100.99</c:v>
                </c:pt>
                <c:pt idx="3">
                  <c:v>101.27</c:v>
                </c:pt>
                <c:pt idx="4">
                  <c:v>101.91</c:v>
                </c:pt>
              </c:numCache>
            </c:numRef>
          </c:val>
          <c:smooth val="0"/>
          <c:extLst>
            <c:ext xmlns:c16="http://schemas.microsoft.com/office/drawing/2014/chart" uri="{C3380CC4-5D6E-409C-BE32-E72D297353CC}">
              <c16:uniqueId val="{00000001-68CB-4025-B738-2AA34BFCD91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4.3899999999999997</c:v>
                </c:pt>
                <c:pt idx="3">
                  <c:v>8.0299999999999994</c:v>
                </c:pt>
                <c:pt idx="4">
                  <c:v>11.48</c:v>
                </c:pt>
              </c:numCache>
            </c:numRef>
          </c:val>
          <c:extLst>
            <c:ext xmlns:c16="http://schemas.microsoft.com/office/drawing/2014/chart" uri="{C3380CC4-5D6E-409C-BE32-E72D297353CC}">
              <c16:uniqueId val="{00000000-7AD8-4A76-A806-22CA1F6A1BE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22.69</c:v>
                </c:pt>
                <c:pt idx="3">
                  <c:v>24.32</c:v>
                </c:pt>
                <c:pt idx="4">
                  <c:v>28.19</c:v>
                </c:pt>
              </c:numCache>
            </c:numRef>
          </c:val>
          <c:smooth val="0"/>
          <c:extLst>
            <c:ext xmlns:c16="http://schemas.microsoft.com/office/drawing/2014/chart" uri="{C3380CC4-5D6E-409C-BE32-E72D297353CC}">
              <c16:uniqueId val="{00000001-7AD8-4A76-A806-22CA1F6A1BE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B36-4E07-964A-F5C50AF0872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8B36-4E07-964A-F5C50AF0872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66.37</c:v>
                </c:pt>
                <c:pt idx="3">
                  <c:v>75.349999999999994</c:v>
                </c:pt>
                <c:pt idx="4">
                  <c:v>71.34</c:v>
                </c:pt>
              </c:numCache>
            </c:numRef>
          </c:val>
          <c:extLst>
            <c:ext xmlns:c16="http://schemas.microsoft.com/office/drawing/2014/chart" uri="{C3380CC4-5D6E-409C-BE32-E72D297353CC}">
              <c16:uniqueId val="{00000000-E120-4FDE-90EE-2098D56EE2F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149.02000000000001</c:v>
                </c:pt>
                <c:pt idx="3">
                  <c:v>137.09</c:v>
                </c:pt>
                <c:pt idx="4">
                  <c:v>127.98</c:v>
                </c:pt>
              </c:numCache>
            </c:numRef>
          </c:val>
          <c:smooth val="0"/>
          <c:extLst>
            <c:ext xmlns:c16="http://schemas.microsoft.com/office/drawing/2014/chart" uri="{C3380CC4-5D6E-409C-BE32-E72D297353CC}">
              <c16:uniqueId val="{00000001-E120-4FDE-90EE-2098D56EE2F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21.78</c:v>
                </c:pt>
                <c:pt idx="3">
                  <c:v>30.54</c:v>
                </c:pt>
                <c:pt idx="4">
                  <c:v>43.6</c:v>
                </c:pt>
              </c:numCache>
            </c:numRef>
          </c:val>
          <c:extLst>
            <c:ext xmlns:c16="http://schemas.microsoft.com/office/drawing/2014/chart" uri="{C3380CC4-5D6E-409C-BE32-E72D297353CC}">
              <c16:uniqueId val="{00000000-EF37-4B8B-A571-6947922C8AF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38.119999999999997</c:v>
                </c:pt>
                <c:pt idx="3">
                  <c:v>43.5</c:v>
                </c:pt>
                <c:pt idx="4">
                  <c:v>44.14</c:v>
                </c:pt>
              </c:numCache>
            </c:numRef>
          </c:val>
          <c:smooth val="0"/>
          <c:extLst>
            <c:ext xmlns:c16="http://schemas.microsoft.com/office/drawing/2014/chart" uri="{C3380CC4-5D6E-409C-BE32-E72D297353CC}">
              <c16:uniqueId val="{00000001-EF37-4B8B-A571-6947922C8AF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2364.38</c:v>
                </c:pt>
                <c:pt idx="3">
                  <c:v>2237.0300000000002</c:v>
                </c:pt>
                <c:pt idx="4">
                  <c:v>2122.15</c:v>
                </c:pt>
              </c:numCache>
            </c:numRef>
          </c:val>
          <c:extLst>
            <c:ext xmlns:c16="http://schemas.microsoft.com/office/drawing/2014/chart" uri="{C3380CC4-5D6E-409C-BE32-E72D297353CC}">
              <c16:uniqueId val="{00000000-EBD1-4116-9114-E69FCD278E0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684.74</c:v>
                </c:pt>
                <c:pt idx="3">
                  <c:v>654.91999999999996</c:v>
                </c:pt>
                <c:pt idx="4">
                  <c:v>654.71</c:v>
                </c:pt>
              </c:numCache>
            </c:numRef>
          </c:val>
          <c:smooth val="0"/>
          <c:extLst>
            <c:ext xmlns:c16="http://schemas.microsoft.com/office/drawing/2014/chart" uri="{C3380CC4-5D6E-409C-BE32-E72D297353CC}">
              <c16:uniqueId val="{00000001-EBD1-4116-9114-E69FCD278E0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ED62-4D2A-873B-395DAFAAF29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65.33</c:v>
                </c:pt>
                <c:pt idx="3">
                  <c:v>65.39</c:v>
                </c:pt>
                <c:pt idx="4">
                  <c:v>65.37</c:v>
                </c:pt>
              </c:numCache>
            </c:numRef>
          </c:val>
          <c:smooth val="0"/>
          <c:extLst>
            <c:ext xmlns:c16="http://schemas.microsoft.com/office/drawing/2014/chart" uri="{C3380CC4-5D6E-409C-BE32-E72D297353CC}">
              <c16:uniqueId val="{00000001-ED62-4D2A-873B-395DAFAAF29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197.44</c:v>
                </c:pt>
                <c:pt idx="3">
                  <c:v>197.26</c:v>
                </c:pt>
                <c:pt idx="4">
                  <c:v>197.83</c:v>
                </c:pt>
              </c:numCache>
            </c:numRef>
          </c:val>
          <c:extLst>
            <c:ext xmlns:c16="http://schemas.microsoft.com/office/drawing/2014/chart" uri="{C3380CC4-5D6E-409C-BE32-E72D297353CC}">
              <c16:uniqueId val="{00000000-C42B-4042-B9F3-237A37FEB95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227.43</c:v>
                </c:pt>
                <c:pt idx="3">
                  <c:v>230.88</c:v>
                </c:pt>
                <c:pt idx="4">
                  <c:v>228.99</c:v>
                </c:pt>
              </c:numCache>
            </c:numRef>
          </c:val>
          <c:smooth val="0"/>
          <c:extLst>
            <c:ext xmlns:c16="http://schemas.microsoft.com/office/drawing/2014/chart" uri="{C3380CC4-5D6E-409C-BE32-E72D297353CC}">
              <c16:uniqueId val="{00000001-C42B-4042-B9F3-237A37FEB95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1"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酒田市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自治体職員</v>
      </c>
      <c r="AE8" s="73"/>
      <c r="AF8" s="73"/>
      <c r="AG8" s="73"/>
      <c r="AH8" s="73"/>
      <c r="AI8" s="73"/>
      <c r="AJ8" s="73"/>
      <c r="AK8" s="3"/>
      <c r="AL8" s="69">
        <f>データ!S6</f>
        <v>101331</v>
      </c>
      <c r="AM8" s="69"/>
      <c r="AN8" s="69"/>
      <c r="AO8" s="69"/>
      <c r="AP8" s="69"/>
      <c r="AQ8" s="69"/>
      <c r="AR8" s="69"/>
      <c r="AS8" s="69"/>
      <c r="AT8" s="68">
        <f>データ!T6</f>
        <v>602.97</v>
      </c>
      <c r="AU8" s="68"/>
      <c r="AV8" s="68"/>
      <c r="AW8" s="68"/>
      <c r="AX8" s="68"/>
      <c r="AY8" s="68"/>
      <c r="AZ8" s="68"/>
      <c r="BA8" s="68"/>
      <c r="BB8" s="68">
        <f>データ!U6</f>
        <v>168.05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61.5</v>
      </c>
      <c r="J10" s="68"/>
      <c r="K10" s="68"/>
      <c r="L10" s="68"/>
      <c r="M10" s="68"/>
      <c r="N10" s="68"/>
      <c r="O10" s="68"/>
      <c r="P10" s="68">
        <f>データ!P6</f>
        <v>15.43</v>
      </c>
      <c r="Q10" s="68"/>
      <c r="R10" s="68"/>
      <c r="S10" s="68"/>
      <c r="T10" s="68"/>
      <c r="U10" s="68"/>
      <c r="V10" s="68"/>
      <c r="W10" s="68">
        <f>データ!Q6</f>
        <v>93.21</v>
      </c>
      <c r="X10" s="68"/>
      <c r="Y10" s="68"/>
      <c r="Z10" s="68"/>
      <c r="AA10" s="68"/>
      <c r="AB10" s="68"/>
      <c r="AC10" s="68"/>
      <c r="AD10" s="69">
        <f>データ!R6</f>
        <v>4125</v>
      </c>
      <c r="AE10" s="69"/>
      <c r="AF10" s="69"/>
      <c r="AG10" s="69"/>
      <c r="AH10" s="69"/>
      <c r="AI10" s="69"/>
      <c r="AJ10" s="69"/>
      <c r="AK10" s="2"/>
      <c r="AL10" s="69">
        <f>データ!V6</f>
        <v>15543</v>
      </c>
      <c r="AM10" s="69"/>
      <c r="AN10" s="69"/>
      <c r="AO10" s="69"/>
      <c r="AP10" s="69"/>
      <c r="AQ10" s="69"/>
      <c r="AR10" s="69"/>
      <c r="AS10" s="69"/>
      <c r="AT10" s="68">
        <f>データ!W6</f>
        <v>10.8</v>
      </c>
      <c r="AU10" s="68"/>
      <c r="AV10" s="68"/>
      <c r="AW10" s="68"/>
      <c r="AX10" s="68"/>
      <c r="AY10" s="68"/>
      <c r="AZ10" s="68"/>
      <c r="BA10" s="68"/>
      <c r="BB10" s="68">
        <f>データ!X6</f>
        <v>1439.17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uuAJEkliWMzFtlHwLFauOlFiN0TOvUi582An0/EO2o4cWo0Q0qJXEh0eOVvUqA4wNCbls1gfALkNZAWG198erA==" saltValue="x1ZURK++gLsV4FhDfKSok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62049</v>
      </c>
      <c r="D6" s="33">
        <f t="shared" si="3"/>
        <v>46</v>
      </c>
      <c r="E6" s="33">
        <f t="shared" si="3"/>
        <v>17</v>
      </c>
      <c r="F6" s="33">
        <f t="shared" si="3"/>
        <v>5</v>
      </c>
      <c r="G6" s="33">
        <f t="shared" si="3"/>
        <v>0</v>
      </c>
      <c r="H6" s="33" t="str">
        <f t="shared" si="3"/>
        <v>山形県　酒田市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61.5</v>
      </c>
      <c r="P6" s="34">
        <f t="shared" si="3"/>
        <v>15.43</v>
      </c>
      <c r="Q6" s="34">
        <f t="shared" si="3"/>
        <v>93.21</v>
      </c>
      <c r="R6" s="34">
        <f t="shared" si="3"/>
        <v>4125</v>
      </c>
      <c r="S6" s="34">
        <f t="shared" si="3"/>
        <v>101331</v>
      </c>
      <c r="T6" s="34">
        <f t="shared" si="3"/>
        <v>602.97</v>
      </c>
      <c r="U6" s="34">
        <f t="shared" si="3"/>
        <v>168.05</v>
      </c>
      <c r="V6" s="34">
        <f t="shared" si="3"/>
        <v>15543</v>
      </c>
      <c r="W6" s="34">
        <f t="shared" si="3"/>
        <v>10.8</v>
      </c>
      <c r="X6" s="34">
        <f t="shared" si="3"/>
        <v>1439.17</v>
      </c>
      <c r="Y6" s="35" t="str">
        <f>IF(Y7="",NA(),Y7)</f>
        <v>-</v>
      </c>
      <c r="Z6" s="35" t="str">
        <f t="shared" ref="Z6:AH6" si="4">IF(Z7="",NA(),Z7)</f>
        <v>-</v>
      </c>
      <c r="AA6" s="35">
        <f t="shared" si="4"/>
        <v>83.7</v>
      </c>
      <c r="AB6" s="35">
        <f t="shared" si="4"/>
        <v>97.58</v>
      </c>
      <c r="AC6" s="35">
        <f t="shared" si="4"/>
        <v>101.39</v>
      </c>
      <c r="AD6" s="35" t="str">
        <f t="shared" si="4"/>
        <v>-</v>
      </c>
      <c r="AE6" s="35" t="str">
        <f t="shared" si="4"/>
        <v>-</v>
      </c>
      <c r="AF6" s="35">
        <f t="shared" si="4"/>
        <v>100.99</v>
      </c>
      <c r="AG6" s="35">
        <f t="shared" si="4"/>
        <v>101.27</v>
      </c>
      <c r="AH6" s="35">
        <f t="shared" si="4"/>
        <v>101.91</v>
      </c>
      <c r="AI6" s="34" t="str">
        <f>IF(AI7="","",IF(AI7="-","【-】","【"&amp;SUBSTITUTE(TEXT(AI7,"#,##0.00"),"-","△")&amp;"】"))</f>
        <v>【102.97】</v>
      </c>
      <c r="AJ6" s="35" t="str">
        <f>IF(AJ7="",NA(),AJ7)</f>
        <v>-</v>
      </c>
      <c r="AK6" s="35" t="str">
        <f t="shared" ref="AK6:AS6" si="5">IF(AK7="",NA(),AK7)</f>
        <v>-</v>
      </c>
      <c r="AL6" s="35">
        <f t="shared" si="5"/>
        <v>66.37</v>
      </c>
      <c r="AM6" s="35">
        <f t="shared" si="5"/>
        <v>75.349999999999994</v>
      </c>
      <c r="AN6" s="35">
        <f t="shared" si="5"/>
        <v>71.34</v>
      </c>
      <c r="AO6" s="35" t="str">
        <f t="shared" si="5"/>
        <v>-</v>
      </c>
      <c r="AP6" s="35" t="str">
        <f t="shared" si="5"/>
        <v>-</v>
      </c>
      <c r="AQ6" s="35">
        <f t="shared" si="5"/>
        <v>149.02000000000001</v>
      </c>
      <c r="AR6" s="35">
        <f t="shared" si="5"/>
        <v>137.09</v>
      </c>
      <c r="AS6" s="35">
        <f t="shared" si="5"/>
        <v>127.98</v>
      </c>
      <c r="AT6" s="34" t="str">
        <f>IF(AT7="","",IF(AT7="-","【-】","【"&amp;SUBSTITUTE(TEXT(AT7,"#,##0.00"),"-","△")&amp;"】"))</f>
        <v>【165.48】</v>
      </c>
      <c r="AU6" s="35" t="str">
        <f>IF(AU7="",NA(),AU7)</f>
        <v>-</v>
      </c>
      <c r="AV6" s="35" t="str">
        <f t="shared" ref="AV6:BD6" si="6">IF(AV7="",NA(),AV7)</f>
        <v>-</v>
      </c>
      <c r="AW6" s="35">
        <f t="shared" si="6"/>
        <v>21.78</v>
      </c>
      <c r="AX6" s="35">
        <f t="shared" si="6"/>
        <v>30.54</v>
      </c>
      <c r="AY6" s="35">
        <f t="shared" si="6"/>
        <v>43.6</v>
      </c>
      <c r="AZ6" s="35" t="str">
        <f t="shared" si="6"/>
        <v>-</v>
      </c>
      <c r="BA6" s="35" t="str">
        <f t="shared" si="6"/>
        <v>-</v>
      </c>
      <c r="BB6" s="35">
        <f t="shared" si="6"/>
        <v>38.119999999999997</v>
      </c>
      <c r="BC6" s="35">
        <f t="shared" si="6"/>
        <v>43.5</v>
      </c>
      <c r="BD6" s="35">
        <f t="shared" si="6"/>
        <v>44.14</v>
      </c>
      <c r="BE6" s="34" t="str">
        <f>IF(BE7="","",IF(BE7="-","【-】","【"&amp;SUBSTITUTE(TEXT(BE7,"#,##0.00"),"-","△")&amp;"】"))</f>
        <v>【33.84】</v>
      </c>
      <c r="BF6" s="35" t="str">
        <f>IF(BF7="",NA(),BF7)</f>
        <v>-</v>
      </c>
      <c r="BG6" s="35" t="str">
        <f t="shared" ref="BG6:BO6" si="7">IF(BG7="",NA(),BG7)</f>
        <v>-</v>
      </c>
      <c r="BH6" s="35">
        <f t="shared" si="7"/>
        <v>2364.38</v>
      </c>
      <c r="BI6" s="35">
        <f t="shared" si="7"/>
        <v>2237.0300000000002</v>
      </c>
      <c r="BJ6" s="35">
        <f t="shared" si="7"/>
        <v>2122.15</v>
      </c>
      <c r="BK6" s="35" t="str">
        <f t="shared" si="7"/>
        <v>-</v>
      </c>
      <c r="BL6" s="35" t="str">
        <f t="shared" si="7"/>
        <v>-</v>
      </c>
      <c r="BM6" s="35">
        <f t="shared" si="7"/>
        <v>684.74</v>
      </c>
      <c r="BN6" s="35">
        <f t="shared" si="7"/>
        <v>654.91999999999996</v>
      </c>
      <c r="BO6" s="35">
        <f t="shared" si="7"/>
        <v>654.71</v>
      </c>
      <c r="BP6" s="34" t="str">
        <f>IF(BP7="","",IF(BP7="-","【-】","【"&amp;SUBSTITUTE(TEXT(BP7,"#,##0.00"),"-","△")&amp;"】"))</f>
        <v>【765.47】</v>
      </c>
      <c r="BQ6" s="35" t="str">
        <f>IF(BQ7="",NA(),BQ7)</f>
        <v>-</v>
      </c>
      <c r="BR6" s="35" t="str">
        <f t="shared" ref="BR6:BZ6" si="8">IF(BR7="",NA(),BR7)</f>
        <v>-</v>
      </c>
      <c r="BS6" s="35">
        <f t="shared" si="8"/>
        <v>100</v>
      </c>
      <c r="BT6" s="35">
        <f t="shared" si="8"/>
        <v>100</v>
      </c>
      <c r="BU6" s="35">
        <f t="shared" si="8"/>
        <v>100</v>
      </c>
      <c r="BV6" s="35" t="str">
        <f t="shared" si="8"/>
        <v>-</v>
      </c>
      <c r="BW6" s="35" t="str">
        <f t="shared" si="8"/>
        <v>-</v>
      </c>
      <c r="BX6" s="35">
        <f t="shared" si="8"/>
        <v>65.33</v>
      </c>
      <c r="BY6" s="35">
        <f t="shared" si="8"/>
        <v>65.39</v>
      </c>
      <c r="BZ6" s="35">
        <f t="shared" si="8"/>
        <v>65.37</v>
      </c>
      <c r="CA6" s="34" t="str">
        <f>IF(CA7="","",IF(CA7="-","【-】","【"&amp;SUBSTITUTE(TEXT(CA7,"#,##0.00"),"-","△")&amp;"】"))</f>
        <v>【59.59】</v>
      </c>
      <c r="CB6" s="35" t="str">
        <f>IF(CB7="",NA(),CB7)</f>
        <v>-</v>
      </c>
      <c r="CC6" s="35" t="str">
        <f t="shared" ref="CC6:CK6" si="9">IF(CC7="",NA(),CC7)</f>
        <v>-</v>
      </c>
      <c r="CD6" s="35">
        <f t="shared" si="9"/>
        <v>197.44</v>
      </c>
      <c r="CE6" s="35">
        <f t="shared" si="9"/>
        <v>197.26</v>
      </c>
      <c r="CF6" s="35">
        <f t="shared" si="9"/>
        <v>197.83</v>
      </c>
      <c r="CG6" s="35" t="str">
        <f t="shared" si="9"/>
        <v>-</v>
      </c>
      <c r="CH6" s="35" t="str">
        <f t="shared" si="9"/>
        <v>-</v>
      </c>
      <c r="CI6" s="35">
        <f t="shared" si="9"/>
        <v>227.43</v>
      </c>
      <c r="CJ6" s="35">
        <f t="shared" si="9"/>
        <v>230.88</v>
      </c>
      <c r="CK6" s="35">
        <f t="shared" si="9"/>
        <v>228.99</v>
      </c>
      <c r="CL6" s="34" t="str">
        <f>IF(CL7="","",IF(CL7="-","【-】","【"&amp;SUBSTITUTE(TEXT(CL7,"#,##0.00"),"-","△")&amp;"】"))</f>
        <v>【257.86】</v>
      </c>
      <c r="CM6" s="35" t="str">
        <f>IF(CM7="",NA(),CM7)</f>
        <v>-</v>
      </c>
      <c r="CN6" s="35" t="str">
        <f t="shared" ref="CN6:CV6" si="10">IF(CN7="",NA(),CN7)</f>
        <v>-</v>
      </c>
      <c r="CO6" s="35">
        <f t="shared" si="10"/>
        <v>57.09</v>
      </c>
      <c r="CP6" s="35">
        <f t="shared" si="10"/>
        <v>56.55</v>
      </c>
      <c r="CQ6" s="35">
        <f t="shared" si="10"/>
        <v>54.41</v>
      </c>
      <c r="CR6" s="35" t="str">
        <f t="shared" si="10"/>
        <v>-</v>
      </c>
      <c r="CS6" s="35" t="str">
        <f t="shared" si="10"/>
        <v>-</v>
      </c>
      <c r="CT6" s="35">
        <f t="shared" si="10"/>
        <v>56.01</v>
      </c>
      <c r="CU6" s="35">
        <f t="shared" si="10"/>
        <v>56.72</v>
      </c>
      <c r="CV6" s="35">
        <f t="shared" si="10"/>
        <v>54.06</v>
      </c>
      <c r="CW6" s="34" t="str">
        <f>IF(CW7="","",IF(CW7="-","【-】","【"&amp;SUBSTITUTE(TEXT(CW7,"#,##0.00"),"-","△")&amp;"】"))</f>
        <v>【51.30】</v>
      </c>
      <c r="CX6" s="35" t="str">
        <f>IF(CX7="",NA(),CX7)</f>
        <v>-</v>
      </c>
      <c r="CY6" s="35" t="str">
        <f t="shared" ref="CY6:DG6" si="11">IF(CY7="",NA(),CY7)</f>
        <v>-</v>
      </c>
      <c r="CZ6" s="35">
        <f t="shared" si="11"/>
        <v>86.32</v>
      </c>
      <c r="DA6" s="35">
        <f t="shared" si="11"/>
        <v>87.41</v>
      </c>
      <c r="DB6" s="35">
        <f t="shared" si="11"/>
        <v>88.16</v>
      </c>
      <c r="DC6" s="35" t="str">
        <f t="shared" si="11"/>
        <v>-</v>
      </c>
      <c r="DD6" s="35" t="str">
        <f t="shared" si="11"/>
        <v>-</v>
      </c>
      <c r="DE6" s="35">
        <f t="shared" si="11"/>
        <v>89.77</v>
      </c>
      <c r="DF6" s="35">
        <f t="shared" si="11"/>
        <v>90.04</v>
      </c>
      <c r="DG6" s="35">
        <f t="shared" si="11"/>
        <v>90.11</v>
      </c>
      <c r="DH6" s="34" t="str">
        <f>IF(DH7="","",IF(DH7="-","【-】","【"&amp;SUBSTITUTE(TEXT(DH7,"#,##0.00"),"-","△")&amp;"】"))</f>
        <v>【86.22】</v>
      </c>
      <c r="DI6" s="35" t="str">
        <f>IF(DI7="",NA(),DI7)</f>
        <v>-</v>
      </c>
      <c r="DJ6" s="35" t="str">
        <f t="shared" ref="DJ6:DR6" si="12">IF(DJ7="",NA(),DJ7)</f>
        <v>-</v>
      </c>
      <c r="DK6" s="35">
        <f t="shared" si="12"/>
        <v>4.3899999999999997</v>
      </c>
      <c r="DL6" s="35">
        <f t="shared" si="12"/>
        <v>8.0299999999999994</v>
      </c>
      <c r="DM6" s="35">
        <f t="shared" si="12"/>
        <v>11.48</v>
      </c>
      <c r="DN6" s="35" t="str">
        <f t="shared" si="12"/>
        <v>-</v>
      </c>
      <c r="DO6" s="35" t="str">
        <f t="shared" si="12"/>
        <v>-</v>
      </c>
      <c r="DP6" s="35">
        <f t="shared" si="12"/>
        <v>22.69</v>
      </c>
      <c r="DQ6" s="35">
        <f t="shared" si="12"/>
        <v>24.32</v>
      </c>
      <c r="DR6" s="35">
        <f t="shared" si="12"/>
        <v>28.19</v>
      </c>
      <c r="DS6" s="34" t="str">
        <f>IF(DS7="","",IF(DS7="-","【-】","【"&amp;SUBSTITUTE(TEXT(DS7,"#,##0.00"),"-","△")&amp;"】"))</f>
        <v>【24.97】</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5">
        <f t="shared" si="14"/>
        <v>0.08</v>
      </c>
      <c r="EH6" s="35">
        <f t="shared" si="14"/>
        <v>0.01</v>
      </c>
      <c r="EI6" s="35">
        <f t="shared" si="14"/>
        <v>0.02</v>
      </c>
      <c r="EJ6" s="35" t="str">
        <f t="shared" si="14"/>
        <v>-</v>
      </c>
      <c r="EK6" s="35" t="str">
        <f t="shared" si="14"/>
        <v>-</v>
      </c>
      <c r="EL6" s="35">
        <f t="shared" si="14"/>
        <v>0.44</v>
      </c>
      <c r="EM6" s="35">
        <f t="shared" si="14"/>
        <v>0.04</v>
      </c>
      <c r="EN6" s="35">
        <f t="shared" si="14"/>
        <v>0.02</v>
      </c>
      <c r="EO6" s="34" t="str">
        <f>IF(EO7="","",IF(EO7="-","【-】","【"&amp;SUBSTITUTE(TEXT(EO7,"#,##0.00"),"-","△")&amp;"】"))</f>
        <v>【0.02】</v>
      </c>
    </row>
    <row r="7" spans="1:148" s="36" customFormat="1" x14ac:dyDescent="0.15">
      <c r="A7" s="28"/>
      <c r="B7" s="37">
        <v>2019</v>
      </c>
      <c r="C7" s="37">
        <v>62049</v>
      </c>
      <c r="D7" s="37">
        <v>46</v>
      </c>
      <c r="E7" s="37">
        <v>17</v>
      </c>
      <c r="F7" s="37">
        <v>5</v>
      </c>
      <c r="G7" s="37">
        <v>0</v>
      </c>
      <c r="H7" s="37" t="s">
        <v>96</v>
      </c>
      <c r="I7" s="37" t="s">
        <v>97</v>
      </c>
      <c r="J7" s="37" t="s">
        <v>98</v>
      </c>
      <c r="K7" s="37" t="s">
        <v>99</v>
      </c>
      <c r="L7" s="37" t="s">
        <v>100</v>
      </c>
      <c r="M7" s="37" t="s">
        <v>101</v>
      </c>
      <c r="N7" s="38" t="s">
        <v>102</v>
      </c>
      <c r="O7" s="38">
        <v>61.5</v>
      </c>
      <c r="P7" s="38">
        <v>15.43</v>
      </c>
      <c r="Q7" s="38">
        <v>93.21</v>
      </c>
      <c r="R7" s="38">
        <v>4125</v>
      </c>
      <c r="S7" s="38">
        <v>101331</v>
      </c>
      <c r="T7" s="38">
        <v>602.97</v>
      </c>
      <c r="U7" s="38">
        <v>168.05</v>
      </c>
      <c r="V7" s="38">
        <v>15543</v>
      </c>
      <c r="W7" s="38">
        <v>10.8</v>
      </c>
      <c r="X7" s="38">
        <v>1439.17</v>
      </c>
      <c r="Y7" s="38" t="s">
        <v>102</v>
      </c>
      <c r="Z7" s="38" t="s">
        <v>102</v>
      </c>
      <c r="AA7" s="38">
        <v>83.7</v>
      </c>
      <c r="AB7" s="38">
        <v>97.58</v>
      </c>
      <c r="AC7" s="38">
        <v>101.39</v>
      </c>
      <c r="AD7" s="38" t="s">
        <v>102</v>
      </c>
      <c r="AE7" s="38" t="s">
        <v>102</v>
      </c>
      <c r="AF7" s="38">
        <v>100.99</v>
      </c>
      <c r="AG7" s="38">
        <v>101.27</v>
      </c>
      <c r="AH7" s="38">
        <v>101.91</v>
      </c>
      <c r="AI7" s="38">
        <v>102.97</v>
      </c>
      <c r="AJ7" s="38" t="s">
        <v>102</v>
      </c>
      <c r="AK7" s="38" t="s">
        <v>102</v>
      </c>
      <c r="AL7" s="38">
        <v>66.37</v>
      </c>
      <c r="AM7" s="38">
        <v>75.349999999999994</v>
      </c>
      <c r="AN7" s="38">
        <v>71.34</v>
      </c>
      <c r="AO7" s="38" t="s">
        <v>102</v>
      </c>
      <c r="AP7" s="38" t="s">
        <v>102</v>
      </c>
      <c r="AQ7" s="38">
        <v>149.02000000000001</v>
      </c>
      <c r="AR7" s="38">
        <v>137.09</v>
      </c>
      <c r="AS7" s="38">
        <v>127.98</v>
      </c>
      <c r="AT7" s="38">
        <v>165.48</v>
      </c>
      <c r="AU7" s="38" t="s">
        <v>102</v>
      </c>
      <c r="AV7" s="38" t="s">
        <v>102</v>
      </c>
      <c r="AW7" s="38">
        <v>21.78</v>
      </c>
      <c r="AX7" s="38">
        <v>30.54</v>
      </c>
      <c r="AY7" s="38">
        <v>43.6</v>
      </c>
      <c r="AZ7" s="38" t="s">
        <v>102</v>
      </c>
      <c r="BA7" s="38" t="s">
        <v>102</v>
      </c>
      <c r="BB7" s="38">
        <v>38.119999999999997</v>
      </c>
      <c r="BC7" s="38">
        <v>43.5</v>
      </c>
      <c r="BD7" s="38">
        <v>44.14</v>
      </c>
      <c r="BE7" s="38">
        <v>33.840000000000003</v>
      </c>
      <c r="BF7" s="38" t="s">
        <v>102</v>
      </c>
      <c r="BG7" s="38" t="s">
        <v>102</v>
      </c>
      <c r="BH7" s="38">
        <v>2364.38</v>
      </c>
      <c r="BI7" s="38">
        <v>2237.0300000000002</v>
      </c>
      <c r="BJ7" s="38">
        <v>2122.15</v>
      </c>
      <c r="BK7" s="38" t="s">
        <v>102</v>
      </c>
      <c r="BL7" s="38" t="s">
        <v>102</v>
      </c>
      <c r="BM7" s="38">
        <v>684.74</v>
      </c>
      <c r="BN7" s="38">
        <v>654.91999999999996</v>
      </c>
      <c r="BO7" s="38">
        <v>654.71</v>
      </c>
      <c r="BP7" s="38">
        <v>765.47</v>
      </c>
      <c r="BQ7" s="38" t="s">
        <v>102</v>
      </c>
      <c r="BR7" s="38" t="s">
        <v>102</v>
      </c>
      <c r="BS7" s="38">
        <v>100</v>
      </c>
      <c r="BT7" s="38">
        <v>100</v>
      </c>
      <c r="BU7" s="38">
        <v>100</v>
      </c>
      <c r="BV7" s="38" t="s">
        <v>102</v>
      </c>
      <c r="BW7" s="38" t="s">
        <v>102</v>
      </c>
      <c r="BX7" s="38">
        <v>65.33</v>
      </c>
      <c r="BY7" s="38">
        <v>65.39</v>
      </c>
      <c r="BZ7" s="38">
        <v>65.37</v>
      </c>
      <c r="CA7" s="38">
        <v>59.59</v>
      </c>
      <c r="CB7" s="38" t="s">
        <v>102</v>
      </c>
      <c r="CC7" s="38" t="s">
        <v>102</v>
      </c>
      <c r="CD7" s="38">
        <v>197.44</v>
      </c>
      <c r="CE7" s="38">
        <v>197.26</v>
      </c>
      <c r="CF7" s="38">
        <v>197.83</v>
      </c>
      <c r="CG7" s="38" t="s">
        <v>102</v>
      </c>
      <c r="CH7" s="38" t="s">
        <v>102</v>
      </c>
      <c r="CI7" s="38">
        <v>227.43</v>
      </c>
      <c r="CJ7" s="38">
        <v>230.88</v>
      </c>
      <c r="CK7" s="38">
        <v>228.99</v>
      </c>
      <c r="CL7" s="38">
        <v>257.86</v>
      </c>
      <c r="CM7" s="38" t="s">
        <v>102</v>
      </c>
      <c r="CN7" s="38" t="s">
        <v>102</v>
      </c>
      <c r="CO7" s="38">
        <v>57.09</v>
      </c>
      <c r="CP7" s="38">
        <v>56.55</v>
      </c>
      <c r="CQ7" s="38">
        <v>54.41</v>
      </c>
      <c r="CR7" s="38" t="s">
        <v>102</v>
      </c>
      <c r="CS7" s="38" t="s">
        <v>102</v>
      </c>
      <c r="CT7" s="38">
        <v>56.01</v>
      </c>
      <c r="CU7" s="38">
        <v>56.72</v>
      </c>
      <c r="CV7" s="38">
        <v>54.06</v>
      </c>
      <c r="CW7" s="38">
        <v>51.3</v>
      </c>
      <c r="CX7" s="38" t="s">
        <v>102</v>
      </c>
      <c r="CY7" s="38" t="s">
        <v>102</v>
      </c>
      <c r="CZ7" s="38">
        <v>86.32</v>
      </c>
      <c r="DA7" s="38">
        <v>87.41</v>
      </c>
      <c r="DB7" s="38">
        <v>88.16</v>
      </c>
      <c r="DC7" s="38" t="s">
        <v>102</v>
      </c>
      <c r="DD7" s="38" t="s">
        <v>102</v>
      </c>
      <c r="DE7" s="38">
        <v>89.77</v>
      </c>
      <c r="DF7" s="38">
        <v>90.04</v>
      </c>
      <c r="DG7" s="38">
        <v>90.11</v>
      </c>
      <c r="DH7" s="38">
        <v>86.22</v>
      </c>
      <c r="DI7" s="38" t="s">
        <v>102</v>
      </c>
      <c r="DJ7" s="38" t="s">
        <v>102</v>
      </c>
      <c r="DK7" s="38">
        <v>4.3899999999999997</v>
      </c>
      <c r="DL7" s="38">
        <v>8.0299999999999994</v>
      </c>
      <c r="DM7" s="38">
        <v>11.48</v>
      </c>
      <c r="DN7" s="38" t="s">
        <v>102</v>
      </c>
      <c r="DO7" s="38" t="s">
        <v>102</v>
      </c>
      <c r="DP7" s="38">
        <v>22.69</v>
      </c>
      <c r="DQ7" s="38">
        <v>24.32</v>
      </c>
      <c r="DR7" s="38">
        <v>28.19</v>
      </c>
      <c r="DS7" s="38">
        <v>24.97</v>
      </c>
      <c r="DT7" s="38" t="s">
        <v>102</v>
      </c>
      <c r="DU7" s="38" t="s">
        <v>102</v>
      </c>
      <c r="DV7" s="38">
        <v>0</v>
      </c>
      <c r="DW7" s="38">
        <v>0</v>
      </c>
      <c r="DX7" s="38">
        <v>0</v>
      </c>
      <c r="DY7" s="38" t="s">
        <v>102</v>
      </c>
      <c r="DZ7" s="38" t="s">
        <v>102</v>
      </c>
      <c r="EA7" s="38">
        <v>0</v>
      </c>
      <c r="EB7" s="38">
        <v>0</v>
      </c>
      <c r="EC7" s="38">
        <v>0</v>
      </c>
      <c r="ED7" s="38">
        <v>0</v>
      </c>
      <c r="EE7" s="38" t="s">
        <v>102</v>
      </c>
      <c r="EF7" s="38" t="s">
        <v>102</v>
      </c>
      <c r="EG7" s="38">
        <v>0.08</v>
      </c>
      <c r="EH7" s="38">
        <v>0.01</v>
      </c>
      <c r="EI7" s="38">
        <v>0.02</v>
      </c>
      <c r="EJ7" s="38" t="s">
        <v>102</v>
      </c>
      <c r="EK7" s="38" t="s">
        <v>102</v>
      </c>
      <c r="EL7" s="38">
        <v>0.44</v>
      </c>
      <c r="EM7" s="38">
        <v>0.04</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2021-01-24T23:26:33Z</cp:lastPrinted>
  <dcterms:created xsi:type="dcterms:W3CDTF">2020-12-04T02:35:42Z</dcterms:created>
  <dcterms:modified xsi:type="dcterms:W3CDTF">2021-01-24T23:26:38Z</dcterms:modified>
  <cp:category/>
</cp:coreProperties>
</file>