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1"/>
  <workbookPr/>
  <mc:AlternateContent xmlns:mc="http://schemas.openxmlformats.org/markup-compatibility/2006">
    <mc:Choice Requires="x15">
      <x15ac:absPath xmlns:x15ac="http://schemas.microsoft.com/office/spreadsheetml/2010/11/ac" url="N:\個別（業務）\財政課\財政係\62　公営企業会計\R2\【R3.1.25〆】公営企業に係る「経営比較分析表」（R01年度決算）の分析等について\各課回答\下水道\"/>
    </mc:Choice>
  </mc:AlternateContent>
  <xr:revisionPtr revIDLastSave="0" documentId="13_ncr:1_{40788FD9-D092-4A77-8021-838A4CD6D414}" xr6:coauthVersionLast="36" xr6:coauthVersionMax="36" xr10:uidLastSave="{00000000-0000-0000-0000-000000000000}"/>
  <workbookProtection workbookAlgorithmName="SHA-512" workbookHashValue="wtHATI2RWReVrVwr2XSQoreGSjG8R8ePZP/w613u7voWr0W7N1F6La8zFUk+hGRHzKTWXA8er0NB8HHex7WFJQ==" workbookSaltValue="yZk9g8UTKhAd4ecHMpkYpA==" workbookSpinCount="100000" lockStructure="1"/>
  <bookViews>
    <workbookView xWindow="0" yWindow="0" windowWidth="15360" windowHeight="7635"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P6" i="5"/>
  <c r="P10" i="4" s="1"/>
  <c r="O6" i="5"/>
  <c r="N6" i="5"/>
  <c r="M6" i="5"/>
  <c r="AD8" i="4" s="1"/>
  <c r="L6" i="5"/>
  <c r="W8" i="4" s="1"/>
  <c r="K6" i="5"/>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I86" i="4"/>
  <c r="E86" i="4"/>
  <c r="AT10" i="4"/>
  <c r="AL10" i="4"/>
  <c r="AD10" i="4"/>
  <c r="W10" i="4"/>
  <c r="I10" i="4"/>
  <c r="B10" i="4"/>
  <c r="AL8" i="4"/>
  <c r="P8" i="4"/>
</calcChain>
</file>

<file path=xl/sharedStrings.xml><?xml version="1.0" encoding="utf-8"?>
<sst xmlns="http://schemas.openxmlformats.org/spreadsheetml/2006/main" count="236" uniqueCount="120">
  <si>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</si>
  <si>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</si>
  <si>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</si>
  <si>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</si>
  <si>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</si>
  <si>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</si>
  <si>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</si>
  <si>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</si>
  <si>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</si>
  <si>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</si>
  <si>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</si>
  <si>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</si>
  <si>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</si>
  <si>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</si>
  <si>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</si>
  <si>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</si>
  <si>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</si>
  <si>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</si>
  <si>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</si>
  <si>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</si>
  <si>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</si>
  <si>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</si>
  <si>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</si>
  <si>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</si>
  <si>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</si>
  <si>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</si>
  <si>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</si>
  <si>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</si>
  <si>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</si>
  <si>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</si>
  <si>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</si>
  <si>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</si>
  <si>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</si>
  <si>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</si>
  <si>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</si>
  <si>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</si>
  <si>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</si>
  <si>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</si>
  <si>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</si>
  <si>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</si>
  <si>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</si>
  <si>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</si>
  <si>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</si>
  <si>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</si>
  <si>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</si>
  <si>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</si>
  <si>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</si>
  <si>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</si>
  <si>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</si>
  <si>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</si>
  <si>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</si>
  <si>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</si>
  <si>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</si>
  <si>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</si>
  <si>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</si>
  <si>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</si>
  <si>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</si>
  <si>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</si>
  <si>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</si>
  <si>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</si>
  <si>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</si>
  <si>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</si>
  <si>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</si>
  <si>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</si>
  <si>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</si>
  <si>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</si>
  <si>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</si>
  <si>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</si>
  <si>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</si>
  <si>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</si>
  <si>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</si>
  <si>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</si>
  <si>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</si>
  <si>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</si>
  <si>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</si>
  <si>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</si>
  <si>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</si>
  <si>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</si>
  <si>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</si>
  <si>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</si>
  <si>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</si>
  <si>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</si>
  <si>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</si>
  <si>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</si>
  <si>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</si>
  <si>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</si>
  <si>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</si>
  <si>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</si>
  <si>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</si>
  <si>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</si>
  <si>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</si>
  <si>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</si>
  <si>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</si>
  <si>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</si>
  <si>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</si>
  <si>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</si>
  <si>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</si>
  <si>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</si>
  <si>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</si>
  <si>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上山市</t>
  </si>
  <si>
    <t>法非適用</t>
  </si>
  <si>
    <t>下水道事業</t>
  </si>
  <si>
    <t>公共下水道</t>
  </si>
  <si>
    <t>Cc1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</si>
  <si>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</si>
  <si>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</si>
  <si>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</si>
  <si>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</si>
  <si>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</si>
  <si>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</si>
  <si>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</si>
  <si>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</si>
  <si>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</si>
  <si>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</si>
  <si>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</si>
  <si>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</si>
  <si>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</si>
  <si>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今後、未接続世帯に対し下水道接続を依頼し、水洗化人口の増加に努めていき、また、未接続の企業（店舗）についても早期接続を依頼していく。
　経費回収については、おおむね安定している状況であり、今後もより経済的で効率的な歳出運営に努める。</t>
    <phoneticPr fontId="4"/>
  </si>
  <si>
    <t xml:space="preserve">  本市の下水道事業は、昭和５６年の供用開始から３８年が経過し、処理場の機器設備は老朽化が進み、また管路延長の約４５％が建設から３０年を超えている状況である。
　そうした状況から、以前は長寿命化計画に基づく、処理場、管路施設の老朽化対策を実施し、その後、ストックマネジメント計画を策定し施設の改築・更新を継続して実施している。
　今後も、その計画に基づく施設点検・調査から改築・更新工事を実施し、老朽化が原因となる事故の未然防止と改築・更新事業の実施年度の平準化によりコスト縮減を図っていく。</t>
    <rPh sb="32" eb="34">
      <t>ショリ</t>
    </rPh>
    <rPh sb="34" eb="35">
      <t>ジョウ</t>
    </rPh>
    <rPh sb="36" eb="38">
      <t>キキ</t>
    </rPh>
    <rPh sb="38" eb="40">
      <t>セツビ</t>
    </rPh>
    <rPh sb="41" eb="44">
      <t>ロウキュウカ</t>
    </rPh>
    <rPh sb="45" eb="46">
      <t>スス</t>
    </rPh>
    <rPh sb="50" eb="52">
      <t>カンロ</t>
    </rPh>
    <rPh sb="52" eb="54">
      <t>エンチョウ</t>
    </rPh>
    <rPh sb="55" eb="56">
      <t>ヤク</t>
    </rPh>
    <rPh sb="60" eb="62">
      <t>ケンセツ</t>
    </rPh>
    <rPh sb="66" eb="67">
      <t>ネン</t>
    </rPh>
    <rPh sb="68" eb="69">
      <t>コ</t>
    </rPh>
    <rPh sb="73" eb="75">
      <t>ジョウキョウ</t>
    </rPh>
    <rPh sb="85" eb="87">
      <t>ジョウキョウ</t>
    </rPh>
    <rPh sb="90" eb="92">
      <t>イゼン</t>
    </rPh>
    <rPh sb="104" eb="106">
      <t>ショリ</t>
    </rPh>
    <rPh sb="106" eb="107">
      <t>ジョウ</t>
    </rPh>
    <rPh sb="108" eb="110">
      <t>カンロ</t>
    </rPh>
    <rPh sb="110" eb="112">
      <t>シセツ</t>
    </rPh>
    <rPh sb="113" eb="116">
      <t>ロウキュウカ</t>
    </rPh>
    <rPh sb="116" eb="118">
      <t>タイサク</t>
    </rPh>
    <rPh sb="119" eb="121">
      <t>ジッシ</t>
    </rPh>
    <rPh sb="125" eb="126">
      <t>ゴ</t>
    </rPh>
    <rPh sb="137" eb="139">
      <t>ケイカク</t>
    </rPh>
    <rPh sb="140" eb="142">
      <t>サクテイ</t>
    </rPh>
    <rPh sb="143" eb="145">
      <t>シセツ</t>
    </rPh>
    <rPh sb="146" eb="148">
      <t>カイチク</t>
    </rPh>
    <rPh sb="149" eb="151">
      <t>コウシン</t>
    </rPh>
    <rPh sb="152" eb="154">
      <t>ケイゾク</t>
    </rPh>
    <rPh sb="156" eb="158">
      <t>ジッシ</t>
    </rPh>
    <rPh sb="165" eb="167">
      <t>コンゴ</t>
    </rPh>
    <rPh sb="171" eb="173">
      <t>ケイカク</t>
    </rPh>
    <rPh sb="174" eb="175">
      <t>モト</t>
    </rPh>
    <rPh sb="177" eb="179">
      <t>シセツ</t>
    </rPh>
    <rPh sb="179" eb="181">
      <t>テンケン</t>
    </rPh>
    <rPh sb="182" eb="184">
      <t>チョウサ</t>
    </rPh>
    <rPh sb="186" eb="188">
      <t>カイチク</t>
    </rPh>
    <rPh sb="189" eb="191">
      <t>コウシン</t>
    </rPh>
    <rPh sb="191" eb="193">
      <t>コウジ</t>
    </rPh>
    <rPh sb="194" eb="196">
      <t>ジッシ</t>
    </rPh>
    <rPh sb="198" eb="201">
      <t>ロウキュウカ</t>
    </rPh>
    <rPh sb="202" eb="204">
      <t>ゲンイン</t>
    </rPh>
    <rPh sb="207" eb="209">
      <t>ジコ</t>
    </rPh>
    <rPh sb="210" eb="212">
      <t>ミゼン</t>
    </rPh>
    <rPh sb="215" eb="217">
      <t>カイチク</t>
    </rPh>
    <rPh sb="218" eb="220">
      <t>コウシン</t>
    </rPh>
    <rPh sb="220" eb="222">
      <t>ジギョウ</t>
    </rPh>
    <rPh sb="223" eb="225">
      <t>ジッシ</t>
    </rPh>
    <rPh sb="225" eb="227">
      <t>ネンド</t>
    </rPh>
    <rPh sb="228" eb="231">
      <t>ヘイジュンカ</t>
    </rPh>
    <rPh sb="237" eb="239">
      <t>シュクゲン</t>
    </rPh>
    <rPh sb="240" eb="241">
      <t>ハカ</t>
    </rPh>
    <phoneticPr fontId="4"/>
  </si>
  <si>
    <t xml:space="preserve">  近年、管きょ布設から３０年が経過した汚水管きょや処理場の設備等の調査を行った結果、一部の管路改築や処理場の設備更新が必要になり、現在、計画的に事業を実施している。なお、処理場の機器更新に伴い認可上の能力見直しを行ったため、施設利用率が上昇している。　
　また、下水道施設全般の通常維持管理については、陥没事故防止や処理不能な状況を避けるため、新たな維持管理手法の取得や経費節減に努め実施している。
　管路施設新設等工事のピークが過ぎたが処理場の更新工事により、現在は地方債残高は微増傾向にある。
　汚水処理原価は、打切決算により減少した。　
　今後、各施設の維持管理費の増加と人口減に伴う下水道料金収入の減少が予想されるため、接続率向上の取組や施設の効率的な運用等により経営改善に努めなければならない。</t>
    <rPh sb="107" eb="108">
      <t>オコナ</t>
    </rPh>
    <rPh sb="113" eb="115">
      <t>シセツ</t>
    </rPh>
    <rPh sb="115" eb="118">
      <t>リヨウリツ</t>
    </rPh>
    <rPh sb="119" eb="121">
      <t>ジョウショウ</t>
    </rPh>
    <rPh sb="220" eb="222">
      <t>ショリ</t>
    </rPh>
    <rPh sb="222" eb="223">
      <t>ジョウ</t>
    </rPh>
    <rPh sb="224" eb="226">
      <t>コウシン</t>
    </rPh>
    <rPh sb="226" eb="228">
      <t>コウジ</t>
    </rPh>
    <rPh sb="241" eb="243">
      <t>ビゾウ</t>
    </rPh>
    <rPh sb="251" eb="253">
      <t>オスイ</t>
    </rPh>
    <rPh sb="253" eb="255">
      <t>ショリ</t>
    </rPh>
    <rPh sb="255" eb="257">
      <t>ゲンカ</t>
    </rPh>
    <rPh sb="259" eb="260">
      <t>ウ</t>
    </rPh>
    <rPh sb="260" eb="261">
      <t>キ</t>
    </rPh>
    <rPh sb="261" eb="263">
      <t>ケッサン</t>
    </rPh>
    <rPh sb="266" eb="268">
      <t>ゲンショウ</t>
    </rPh>
    <rPh sb="274" eb="276">
      <t>コンゴ</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</si>
</sst>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0.68</c:v>
                </c:pt>
                <c:pt idx="1">
                  <c:v>0.08</c:v>
                </c:pt>
                <c:pt idx="2">
                  <c:v>0.12</c:v>
                </c:pt>
                <c:pt idx="3">
                  <c:v>0.13</c:v>
                </c:pt>
                <c:pt idx="4">
                  <c:v>0.03</c:v>
                </c:pt>
              </c:numCache>
            </c:numRef>
          </c:val>
          <c:extLst>
            <c:ext xmlns:c16="http://schemas.microsoft.com/office/drawing/2014/chart" uri="{C3380CC4-5D6E-409C-BE32-E72D297353CC}">
              <c16:uniqueId val="{00000000-95D8-4641-A88E-B6982367724D}"/>
            </c:ext>
          </c:extLst>
        </c:ser>
        <c:dLbls>
          <c:showLegendKey val="0"/>
          <c:showVal val="0"/>
          <c:showCatName val="0"/>
          <c:showSerName val="0"/>
          <c:showPercent val="0"/>
          <c:showBubbleSize val="0"/>
        </c:dLbls>
        <c:gapWidth val="150"/>
        <c:axId val="85190528"/>
        <c:axId val="100532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0.09</c:v>
                </c:pt>
                <c:pt idx="1">
                  <c:v>0.19</c:v>
                </c:pt>
                <c:pt idx="2">
                  <c:v>0.23</c:v>
                </c:pt>
                <c:pt idx="3">
                  <c:v>0.21</c:v>
                </c:pt>
                <c:pt idx="4">
                  <c:v>0.17</c:v>
                </c:pt>
              </c:numCache>
            </c:numRef>
          </c:val>
          <c:smooth val="0"/>
          <c:extLst>
            <c:ext xmlns:c16="http://schemas.microsoft.com/office/drawing/2014/chart" uri="{C3380CC4-5D6E-409C-BE32-E72D297353CC}">
              <c16:uniqueId val="{00000001-95D8-4641-A88E-B6982367724D}"/>
            </c:ext>
          </c:extLst>
        </c:ser>
        <c:dLbls>
          <c:showLegendKey val="0"/>
          <c:showVal val="0"/>
          <c:showCatName val="0"/>
          <c:showSerName val="0"/>
          <c:showPercent val="0"/>
          <c:showBubbleSize val="0"/>
        </c:dLbls>
        <c:marker val="1"/>
        <c:smooth val="0"/>
        <c:axId val="85190528"/>
        <c:axId val="100532224"/>
      </c:lineChart>
      <c:dateAx>
        <c:axId val="85190528"/>
        <c:scaling>
          <c:orientation val="minMax"/>
        </c:scaling>
        <c:delete val="1"/>
        <c:axPos val="b"/>
        <c:numFmt formatCode="&quot;H&quot;yy" sourceLinked="1"/>
        <c:majorTickMark val="none"/>
        <c:minorTickMark val="none"/>
        <c:tickLblPos val="none"/>
        <c:crossAx val="100532224"/>
        <c:crosses val="autoZero"/>
        <c:auto val="1"/>
        <c:lblOffset val="100"/>
        <c:baseTimeUnit val="years"/>
      </c:dateAx>
      <c:valAx>
        <c:axId val="100532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51905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61.22</c:v>
                </c:pt>
                <c:pt idx="1">
                  <c:v>58.75</c:v>
                </c:pt>
                <c:pt idx="2">
                  <c:v>76.05</c:v>
                </c:pt>
                <c:pt idx="3">
                  <c:v>70.3</c:v>
                </c:pt>
                <c:pt idx="4">
                  <c:v>72.14</c:v>
                </c:pt>
              </c:numCache>
            </c:numRef>
          </c:val>
          <c:extLst>
            <c:ext xmlns:c16="http://schemas.microsoft.com/office/drawing/2014/chart" uri="{C3380CC4-5D6E-409C-BE32-E72D297353CC}">
              <c16:uniqueId val="{00000000-3C89-49CF-B999-FA50CFC602E6}"/>
            </c:ext>
          </c:extLst>
        </c:ser>
        <c:dLbls>
          <c:showLegendKey val="0"/>
          <c:showVal val="0"/>
          <c:showCatName val="0"/>
          <c:showSerName val="0"/>
          <c:showPercent val="0"/>
          <c:showBubbleSize val="0"/>
        </c:dLbls>
        <c:gapWidth val="150"/>
        <c:axId val="103003648"/>
        <c:axId val="1030055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59.4</c:v>
                </c:pt>
                <c:pt idx="1">
                  <c:v>59.35</c:v>
                </c:pt>
                <c:pt idx="2">
                  <c:v>58.4</c:v>
                </c:pt>
                <c:pt idx="3">
                  <c:v>58</c:v>
                </c:pt>
                <c:pt idx="4">
                  <c:v>57.42</c:v>
                </c:pt>
              </c:numCache>
            </c:numRef>
          </c:val>
          <c:smooth val="0"/>
          <c:extLst>
            <c:ext xmlns:c16="http://schemas.microsoft.com/office/drawing/2014/chart" uri="{C3380CC4-5D6E-409C-BE32-E72D297353CC}">
              <c16:uniqueId val="{00000001-3C89-49CF-B999-FA50CFC602E6}"/>
            </c:ext>
          </c:extLst>
        </c:ser>
        <c:dLbls>
          <c:showLegendKey val="0"/>
          <c:showVal val="0"/>
          <c:showCatName val="0"/>
          <c:showSerName val="0"/>
          <c:showPercent val="0"/>
          <c:showBubbleSize val="0"/>
        </c:dLbls>
        <c:marker val="1"/>
        <c:smooth val="0"/>
        <c:axId val="103003648"/>
        <c:axId val="103005568"/>
      </c:lineChart>
      <c:dateAx>
        <c:axId val="103003648"/>
        <c:scaling>
          <c:orientation val="minMax"/>
        </c:scaling>
        <c:delete val="1"/>
        <c:axPos val="b"/>
        <c:numFmt formatCode="&quot;H&quot;yy" sourceLinked="1"/>
        <c:majorTickMark val="none"/>
        <c:minorTickMark val="none"/>
        <c:tickLblPos val="none"/>
        <c:crossAx val="103005568"/>
        <c:crosses val="autoZero"/>
        <c:auto val="1"/>
        <c:lblOffset val="100"/>
        <c:baseTimeUnit val="years"/>
      </c:dateAx>
      <c:valAx>
        <c:axId val="1030055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0036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91.53</c:v>
                </c:pt>
                <c:pt idx="1">
                  <c:v>91.17</c:v>
                </c:pt>
                <c:pt idx="2">
                  <c:v>91.64</c:v>
                </c:pt>
                <c:pt idx="3">
                  <c:v>92.04</c:v>
                </c:pt>
                <c:pt idx="4">
                  <c:v>92.11</c:v>
                </c:pt>
              </c:numCache>
            </c:numRef>
          </c:val>
          <c:extLst>
            <c:ext xmlns:c16="http://schemas.microsoft.com/office/drawing/2014/chart" uri="{C3380CC4-5D6E-409C-BE32-E72D297353CC}">
              <c16:uniqueId val="{00000000-FB93-4359-8EC7-12CCFB17E764}"/>
            </c:ext>
          </c:extLst>
        </c:ser>
        <c:dLbls>
          <c:showLegendKey val="0"/>
          <c:showVal val="0"/>
          <c:showCatName val="0"/>
          <c:showSerName val="0"/>
          <c:showPercent val="0"/>
          <c:showBubbleSize val="0"/>
        </c:dLbls>
        <c:gapWidth val="150"/>
        <c:axId val="103098240"/>
        <c:axId val="1031127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89.81</c:v>
                </c:pt>
                <c:pt idx="1">
                  <c:v>89.88</c:v>
                </c:pt>
                <c:pt idx="2">
                  <c:v>89.68</c:v>
                </c:pt>
                <c:pt idx="3">
                  <c:v>89.79</c:v>
                </c:pt>
                <c:pt idx="4">
                  <c:v>90.42</c:v>
                </c:pt>
              </c:numCache>
            </c:numRef>
          </c:val>
          <c:smooth val="0"/>
          <c:extLst>
            <c:ext xmlns:c16="http://schemas.microsoft.com/office/drawing/2014/chart" uri="{C3380CC4-5D6E-409C-BE32-E72D297353CC}">
              <c16:uniqueId val="{00000001-FB93-4359-8EC7-12CCFB17E764}"/>
            </c:ext>
          </c:extLst>
        </c:ser>
        <c:dLbls>
          <c:showLegendKey val="0"/>
          <c:showVal val="0"/>
          <c:showCatName val="0"/>
          <c:showSerName val="0"/>
          <c:showPercent val="0"/>
          <c:showBubbleSize val="0"/>
        </c:dLbls>
        <c:marker val="1"/>
        <c:smooth val="0"/>
        <c:axId val="103098240"/>
        <c:axId val="103112704"/>
      </c:lineChart>
      <c:dateAx>
        <c:axId val="103098240"/>
        <c:scaling>
          <c:orientation val="minMax"/>
        </c:scaling>
        <c:delete val="1"/>
        <c:axPos val="b"/>
        <c:numFmt formatCode="&quot;H&quot;yy" sourceLinked="1"/>
        <c:majorTickMark val="none"/>
        <c:minorTickMark val="none"/>
        <c:tickLblPos val="none"/>
        <c:crossAx val="103112704"/>
        <c:crosses val="autoZero"/>
        <c:auto val="1"/>
        <c:lblOffset val="100"/>
        <c:baseTimeUnit val="years"/>
      </c:dateAx>
      <c:valAx>
        <c:axId val="1031127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0982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93.45</c:v>
                </c:pt>
                <c:pt idx="1">
                  <c:v>92.31</c:v>
                </c:pt>
                <c:pt idx="2">
                  <c:v>91.03</c:v>
                </c:pt>
                <c:pt idx="3">
                  <c:v>92.19</c:v>
                </c:pt>
                <c:pt idx="4">
                  <c:v>91.37</c:v>
                </c:pt>
              </c:numCache>
            </c:numRef>
          </c:val>
          <c:extLst>
            <c:ext xmlns:c16="http://schemas.microsoft.com/office/drawing/2014/chart" uri="{C3380CC4-5D6E-409C-BE32-E72D297353CC}">
              <c16:uniqueId val="{00000000-339F-41BF-B226-48033106D1F2}"/>
            </c:ext>
          </c:extLst>
        </c:ser>
        <c:dLbls>
          <c:showLegendKey val="0"/>
          <c:showVal val="0"/>
          <c:showCatName val="0"/>
          <c:showSerName val="0"/>
          <c:showPercent val="0"/>
          <c:showBubbleSize val="0"/>
        </c:dLbls>
        <c:gapWidth val="150"/>
        <c:axId val="100555008"/>
        <c:axId val="10055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39F-41BF-B226-48033106D1F2}"/>
            </c:ext>
          </c:extLst>
        </c:ser>
        <c:dLbls>
          <c:showLegendKey val="0"/>
          <c:showVal val="0"/>
          <c:showCatName val="0"/>
          <c:showSerName val="0"/>
          <c:showPercent val="0"/>
          <c:showBubbleSize val="0"/>
        </c:dLbls>
        <c:marker val="1"/>
        <c:smooth val="0"/>
        <c:axId val="100555008"/>
        <c:axId val="100557184"/>
      </c:lineChart>
      <c:dateAx>
        <c:axId val="100555008"/>
        <c:scaling>
          <c:orientation val="minMax"/>
        </c:scaling>
        <c:delete val="1"/>
        <c:axPos val="b"/>
        <c:numFmt formatCode="&quot;H&quot;yy" sourceLinked="1"/>
        <c:majorTickMark val="none"/>
        <c:minorTickMark val="none"/>
        <c:tickLblPos val="none"/>
        <c:crossAx val="100557184"/>
        <c:crosses val="autoZero"/>
        <c:auto val="1"/>
        <c:lblOffset val="100"/>
        <c:baseTimeUnit val="years"/>
      </c:dateAx>
      <c:valAx>
        <c:axId val="100557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5550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B29-4134-A7FE-1BDEEFD47ECD}"/>
            </c:ext>
          </c:extLst>
        </c:ser>
        <c:dLbls>
          <c:showLegendKey val="0"/>
          <c:showVal val="0"/>
          <c:showCatName val="0"/>
          <c:showSerName val="0"/>
          <c:showPercent val="0"/>
          <c:showBubbleSize val="0"/>
        </c:dLbls>
        <c:gapWidth val="150"/>
        <c:axId val="100579968"/>
        <c:axId val="100586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B29-4134-A7FE-1BDEEFD47ECD}"/>
            </c:ext>
          </c:extLst>
        </c:ser>
        <c:dLbls>
          <c:showLegendKey val="0"/>
          <c:showVal val="0"/>
          <c:showCatName val="0"/>
          <c:showSerName val="0"/>
          <c:showPercent val="0"/>
          <c:showBubbleSize val="0"/>
        </c:dLbls>
        <c:marker val="1"/>
        <c:smooth val="0"/>
        <c:axId val="100579968"/>
        <c:axId val="100586240"/>
      </c:lineChart>
      <c:dateAx>
        <c:axId val="100579968"/>
        <c:scaling>
          <c:orientation val="minMax"/>
        </c:scaling>
        <c:delete val="1"/>
        <c:axPos val="b"/>
        <c:numFmt formatCode="&quot;H&quot;yy" sourceLinked="1"/>
        <c:majorTickMark val="none"/>
        <c:minorTickMark val="none"/>
        <c:tickLblPos val="none"/>
        <c:crossAx val="100586240"/>
        <c:crosses val="autoZero"/>
        <c:auto val="1"/>
        <c:lblOffset val="100"/>
        <c:baseTimeUnit val="years"/>
      </c:dateAx>
      <c:valAx>
        <c:axId val="100586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5799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E2E-4D61-A14D-3B36AD9FA7FA}"/>
            </c:ext>
          </c:extLst>
        </c:ser>
        <c:dLbls>
          <c:showLegendKey val="0"/>
          <c:showVal val="0"/>
          <c:showCatName val="0"/>
          <c:showSerName val="0"/>
          <c:showPercent val="0"/>
          <c:showBubbleSize val="0"/>
        </c:dLbls>
        <c:gapWidth val="150"/>
        <c:axId val="100631296"/>
        <c:axId val="1006332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E2E-4D61-A14D-3B36AD9FA7FA}"/>
            </c:ext>
          </c:extLst>
        </c:ser>
        <c:dLbls>
          <c:showLegendKey val="0"/>
          <c:showVal val="0"/>
          <c:showCatName val="0"/>
          <c:showSerName val="0"/>
          <c:showPercent val="0"/>
          <c:showBubbleSize val="0"/>
        </c:dLbls>
        <c:marker val="1"/>
        <c:smooth val="0"/>
        <c:axId val="100631296"/>
        <c:axId val="100633216"/>
      </c:lineChart>
      <c:dateAx>
        <c:axId val="100631296"/>
        <c:scaling>
          <c:orientation val="minMax"/>
        </c:scaling>
        <c:delete val="1"/>
        <c:axPos val="b"/>
        <c:numFmt formatCode="&quot;H&quot;yy" sourceLinked="1"/>
        <c:majorTickMark val="none"/>
        <c:minorTickMark val="none"/>
        <c:tickLblPos val="none"/>
        <c:crossAx val="100633216"/>
        <c:crosses val="autoZero"/>
        <c:auto val="1"/>
        <c:lblOffset val="100"/>
        <c:baseTimeUnit val="years"/>
      </c:dateAx>
      <c:valAx>
        <c:axId val="1006332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6312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587-4CB5-A307-F1842A5DE437}"/>
            </c:ext>
          </c:extLst>
        </c:ser>
        <c:dLbls>
          <c:showLegendKey val="0"/>
          <c:showVal val="0"/>
          <c:showCatName val="0"/>
          <c:showSerName val="0"/>
          <c:showPercent val="0"/>
          <c:showBubbleSize val="0"/>
        </c:dLbls>
        <c:gapWidth val="150"/>
        <c:axId val="100648448"/>
        <c:axId val="1006503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587-4CB5-A307-F1842A5DE437}"/>
            </c:ext>
          </c:extLst>
        </c:ser>
        <c:dLbls>
          <c:showLegendKey val="0"/>
          <c:showVal val="0"/>
          <c:showCatName val="0"/>
          <c:showSerName val="0"/>
          <c:showPercent val="0"/>
          <c:showBubbleSize val="0"/>
        </c:dLbls>
        <c:marker val="1"/>
        <c:smooth val="0"/>
        <c:axId val="100648448"/>
        <c:axId val="100650368"/>
      </c:lineChart>
      <c:dateAx>
        <c:axId val="100648448"/>
        <c:scaling>
          <c:orientation val="minMax"/>
        </c:scaling>
        <c:delete val="1"/>
        <c:axPos val="b"/>
        <c:numFmt formatCode="&quot;H&quot;yy" sourceLinked="1"/>
        <c:majorTickMark val="none"/>
        <c:minorTickMark val="none"/>
        <c:tickLblPos val="none"/>
        <c:crossAx val="100650368"/>
        <c:crosses val="autoZero"/>
        <c:auto val="1"/>
        <c:lblOffset val="100"/>
        <c:baseTimeUnit val="years"/>
      </c:dateAx>
      <c:valAx>
        <c:axId val="1006503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6484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94B-4B2F-A092-EF434C68FEE6}"/>
            </c:ext>
          </c:extLst>
        </c:ser>
        <c:dLbls>
          <c:showLegendKey val="0"/>
          <c:showVal val="0"/>
          <c:showCatName val="0"/>
          <c:showSerName val="0"/>
          <c:showPercent val="0"/>
          <c:showBubbleSize val="0"/>
        </c:dLbls>
        <c:gapWidth val="150"/>
        <c:axId val="102263040"/>
        <c:axId val="1022693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94B-4B2F-A092-EF434C68FEE6}"/>
            </c:ext>
          </c:extLst>
        </c:ser>
        <c:dLbls>
          <c:showLegendKey val="0"/>
          <c:showVal val="0"/>
          <c:showCatName val="0"/>
          <c:showSerName val="0"/>
          <c:showPercent val="0"/>
          <c:showBubbleSize val="0"/>
        </c:dLbls>
        <c:marker val="1"/>
        <c:smooth val="0"/>
        <c:axId val="102263040"/>
        <c:axId val="102269312"/>
      </c:lineChart>
      <c:dateAx>
        <c:axId val="102263040"/>
        <c:scaling>
          <c:orientation val="minMax"/>
        </c:scaling>
        <c:delete val="1"/>
        <c:axPos val="b"/>
        <c:numFmt formatCode="&quot;H&quot;yy" sourceLinked="1"/>
        <c:majorTickMark val="none"/>
        <c:minorTickMark val="none"/>
        <c:tickLblPos val="none"/>
        <c:crossAx val="102269312"/>
        <c:crosses val="autoZero"/>
        <c:auto val="1"/>
        <c:lblOffset val="100"/>
        <c:baseTimeUnit val="years"/>
      </c:dateAx>
      <c:valAx>
        <c:axId val="1022693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2630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942.08</c:v>
                </c:pt>
                <c:pt idx="1">
                  <c:v>908.75</c:v>
                </c:pt>
                <c:pt idx="2">
                  <c:v>969.12</c:v>
                </c:pt>
                <c:pt idx="3">
                  <c:v>973.64</c:v>
                </c:pt>
                <c:pt idx="4">
                  <c:v>981.3</c:v>
                </c:pt>
              </c:numCache>
            </c:numRef>
          </c:val>
          <c:extLst>
            <c:ext xmlns:c16="http://schemas.microsoft.com/office/drawing/2014/chart" uri="{C3380CC4-5D6E-409C-BE32-E72D297353CC}">
              <c16:uniqueId val="{00000000-B1AB-410F-8107-039025874C79}"/>
            </c:ext>
          </c:extLst>
        </c:ser>
        <c:dLbls>
          <c:showLegendKey val="0"/>
          <c:showVal val="0"/>
          <c:showCatName val="0"/>
          <c:showSerName val="0"/>
          <c:showPercent val="0"/>
          <c:showBubbleSize val="0"/>
        </c:dLbls>
        <c:gapWidth val="150"/>
        <c:axId val="102290560"/>
        <c:axId val="1022924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862.87</c:v>
                </c:pt>
                <c:pt idx="1">
                  <c:v>716.96</c:v>
                </c:pt>
                <c:pt idx="2">
                  <c:v>799.11</c:v>
                </c:pt>
                <c:pt idx="3">
                  <c:v>768.62</c:v>
                </c:pt>
                <c:pt idx="4">
                  <c:v>789.44</c:v>
                </c:pt>
              </c:numCache>
            </c:numRef>
          </c:val>
          <c:smooth val="0"/>
          <c:extLst>
            <c:ext xmlns:c16="http://schemas.microsoft.com/office/drawing/2014/chart" uri="{C3380CC4-5D6E-409C-BE32-E72D297353CC}">
              <c16:uniqueId val="{00000001-B1AB-410F-8107-039025874C79}"/>
            </c:ext>
          </c:extLst>
        </c:ser>
        <c:dLbls>
          <c:showLegendKey val="0"/>
          <c:showVal val="0"/>
          <c:showCatName val="0"/>
          <c:showSerName val="0"/>
          <c:showPercent val="0"/>
          <c:showBubbleSize val="0"/>
        </c:dLbls>
        <c:marker val="1"/>
        <c:smooth val="0"/>
        <c:axId val="102290560"/>
        <c:axId val="102292480"/>
      </c:lineChart>
      <c:dateAx>
        <c:axId val="102290560"/>
        <c:scaling>
          <c:orientation val="minMax"/>
        </c:scaling>
        <c:delete val="1"/>
        <c:axPos val="b"/>
        <c:numFmt formatCode="&quot;H&quot;yy" sourceLinked="1"/>
        <c:majorTickMark val="none"/>
        <c:minorTickMark val="none"/>
        <c:tickLblPos val="none"/>
        <c:crossAx val="102292480"/>
        <c:crosses val="autoZero"/>
        <c:auto val="1"/>
        <c:lblOffset val="100"/>
        <c:baseTimeUnit val="years"/>
      </c:dateAx>
      <c:valAx>
        <c:axId val="1022924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2905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105.65</c:v>
                </c:pt>
                <c:pt idx="1">
                  <c:v>105.32</c:v>
                </c:pt>
                <c:pt idx="2">
                  <c:v>100</c:v>
                </c:pt>
                <c:pt idx="3">
                  <c:v>100</c:v>
                </c:pt>
                <c:pt idx="4">
                  <c:v>100</c:v>
                </c:pt>
              </c:numCache>
            </c:numRef>
          </c:val>
          <c:extLst>
            <c:ext xmlns:c16="http://schemas.microsoft.com/office/drawing/2014/chart" uri="{C3380CC4-5D6E-409C-BE32-E72D297353CC}">
              <c16:uniqueId val="{00000000-CADB-413B-BB88-54C0A51D8217}"/>
            </c:ext>
          </c:extLst>
        </c:ser>
        <c:dLbls>
          <c:showLegendKey val="0"/>
          <c:showVal val="0"/>
          <c:showCatName val="0"/>
          <c:showSerName val="0"/>
          <c:showPercent val="0"/>
          <c:showBubbleSize val="0"/>
        </c:dLbls>
        <c:gapWidth val="150"/>
        <c:axId val="102601472"/>
        <c:axId val="1026033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85.39</c:v>
                </c:pt>
                <c:pt idx="1">
                  <c:v>88.09</c:v>
                </c:pt>
                <c:pt idx="2">
                  <c:v>87.69</c:v>
                </c:pt>
                <c:pt idx="3">
                  <c:v>88.06</c:v>
                </c:pt>
                <c:pt idx="4">
                  <c:v>87.29</c:v>
                </c:pt>
              </c:numCache>
            </c:numRef>
          </c:val>
          <c:smooth val="0"/>
          <c:extLst>
            <c:ext xmlns:c16="http://schemas.microsoft.com/office/drawing/2014/chart" uri="{C3380CC4-5D6E-409C-BE32-E72D297353CC}">
              <c16:uniqueId val="{00000001-CADB-413B-BB88-54C0A51D8217}"/>
            </c:ext>
          </c:extLst>
        </c:ser>
        <c:dLbls>
          <c:showLegendKey val="0"/>
          <c:showVal val="0"/>
          <c:showCatName val="0"/>
          <c:showSerName val="0"/>
          <c:showPercent val="0"/>
          <c:showBubbleSize val="0"/>
        </c:dLbls>
        <c:marker val="1"/>
        <c:smooth val="0"/>
        <c:axId val="102601472"/>
        <c:axId val="102603392"/>
      </c:lineChart>
      <c:dateAx>
        <c:axId val="102601472"/>
        <c:scaling>
          <c:orientation val="minMax"/>
        </c:scaling>
        <c:delete val="1"/>
        <c:axPos val="b"/>
        <c:numFmt formatCode="&quot;H&quot;yy" sourceLinked="1"/>
        <c:majorTickMark val="none"/>
        <c:minorTickMark val="none"/>
        <c:tickLblPos val="none"/>
        <c:crossAx val="102603392"/>
        <c:crosses val="autoZero"/>
        <c:auto val="1"/>
        <c:lblOffset val="100"/>
        <c:baseTimeUnit val="years"/>
      </c:dateAx>
      <c:valAx>
        <c:axId val="1026033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601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176.78</c:v>
                </c:pt>
                <c:pt idx="1">
                  <c:v>179.19</c:v>
                </c:pt>
                <c:pt idx="2">
                  <c:v>189.76</c:v>
                </c:pt>
                <c:pt idx="3">
                  <c:v>190.78</c:v>
                </c:pt>
                <c:pt idx="4">
                  <c:v>173.1</c:v>
                </c:pt>
              </c:numCache>
            </c:numRef>
          </c:val>
          <c:extLst>
            <c:ext xmlns:c16="http://schemas.microsoft.com/office/drawing/2014/chart" uri="{C3380CC4-5D6E-409C-BE32-E72D297353CC}">
              <c16:uniqueId val="{00000000-DA25-4260-BD19-32E2EB4063BF}"/>
            </c:ext>
          </c:extLst>
        </c:ser>
        <c:dLbls>
          <c:showLegendKey val="0"/>
          <c:showVal val="0"/>
          <c:showCatName val="0"/>
          <c:showSerName val="0"/>
          <c:showPercent val="0"/>
          <c:showBubbleSize val="0"/>
        </c:dLbls>
        <c:gapWidth val="150"/>
        <c:axId val="102958208"/>
        <c:axId val="1029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188.79</c:v>
                </c:pt>
                <c:pt idx="1">
                  <c:v>181.8</c:v>
                </c:pt>
                <c:pt idx="2">
                  <c:v>180.07</c:v>
                </c:pt>
                <c:pt idx="3">
                  <c:v>179.32</c:v>
                </c:pt>
                <c:pt idx="4">
                  <c:v>176.67</c:v>
                </c:pt>
              </c:numCache>
            </c:numRef>
          </c:val>
          <c:smooth val="0"/>
          <c:extLst>
            <c:ext xmlns:c16="http://schemas.microsoft.com/office/drawing/2014/chart" uri="{C3380CC4-5D6E-409C-BE32-E72D297353CC}">
              <c16:uniqueId val="{00000001-DA25-4260-BD19-32E2EB4063BF}"/>
            </c:ext>
          </c:extLst>
        </c:ser>
        <c:dLbls>
          <c:showLegendKey val="0"/>
          <c:showVal val="0"/>
          <c:showCatName val="0"/>
          <c:showSerName val="0"/>
          <c:showPercent val="0"/>
          <c:showBubbleSize val="0"/>
        </c:dLbls>
        <c:marker val="1"/>
        <c:smooth val="0"/>
        <c:axId val="102958208"/>
        <c:axId val="102960128"/>
      </c:lineChart>
      <c:dateAx>
        <c:axId val="102958208"/>
        <c:scaling>
          <c:orientation val="minMax"/>
        </c:scaling>
        <c:delete val="1"/>
        <c:axPos val="b"/>
        <c:numFmt formatCode="&quot;H&quot;yy" sourceLinked="1"/>
        <c:majorTickMark val="none"/>
        <c:minorTickMark val="none"/>
        <c:tickLblPos val="none"/>
        <c:crossAx val="102960128"/>
        <c:crosses val="autoZero"/>
        <c:auto val="1"/>
        <c:lblOffset val="100"/>
        <c:baseTimeUnit val="years"/>
      </c:dateAx>
      <c:valAx>
        <c:axId val="1029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958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【682.51】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【95.35】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【59.64】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【100.34】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AN46" zoomScaleNormal="10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山形県　上山市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公共下水道</v>
      </c>
      <c r="Q8" s="49"/>
      <c r="R8" s="49"/>
      <c r="S8" s="49"/>
      <c r="T8" s="49"/>
      <c r="U8" s="49"/>
      <c r="V8" s="49"/>
      <c r="W8" s="49" t="str">
        <f>データ!L6</f>
        <v>Cc1</v>
      </c>
      <c r="X8" s="49"/>
      <c r="Y8" s="49"/>
      <c r="Z8" s="49"/>
      <c r="AA8" s="49"/>
      <c r="AB8" s="49"/>
      <c r="AC8" s="49"/>
      <c r="AD8" s="50" t="str">
        <f>データ!$M$6</f>
        <v>非設置</v>
      </c>
      <c r="AE8" s="50"/>
      <c r="AF8" s="50"/>
      <c r="AG8" s="50"/>
      <c r="AH8" s="50"/>
      <c r="AI8" s="50"/>
      <c r="AJ8" s="50"/>
      <c r="AK8" s="3"/>
      <c r="AL8" s="51">
        <f>データ!S6</f>
        <v>30015</v>
      </c>
      <c r="AM8" s="51"/>
      <c r="AN8" s="51"/>
      <c r="AO8" s="51"/>
      <c r="AP8" s="51"/>
      <c r="AQ8" s="51"/>
      <c r="AR8" s="51"/>
      <c r="AS8" s="51"/>
      <c r="AT8" s="46">
        <f>データ!T6</f>
        <v>240.93</v>
      </c>
      <c r="AU8" s="46"/>
      <c r="AV8" s="46"/>
      <c r="AW8" s="46"/>
      <c r="AX8" s="46"/>
      <c r="AY8" s="46"/>
      <c r="AZ8" s="46"/>
      <c r="BA8" s="46"/>
      <c r="BB8" s="46">
        <f>データ!U6</f>
        <v>124.58</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74.53</v>
      </c>
      <c r="Q10" s="46"/>
      <c r="R10" s="46"/>
      <c r="S10" s="46"/>
      <c r="T10" s="46"/>
      <c r="U10" s="46"/>
      <c r="V10" s="46"/>
      <c r="W10" s="46">
        <f>データ!Q6</f>
        <v>75.66</v>
      </c>
      <c r="X10" s="46"/>
      <c r="Y10" s="46"/>
      <c r="Z10" s="46"/>
      <c r="AA10" s="46"/>
      <c r="AB10" s="46"/>
      <c r="AC10" s="46"/>
      <c r="AD10" s="51">
        <f>データ!R6</f>
        <v>3630</v>
      </c>
      <c r="AE10" s="51"/>
      <c r="AF10" s="51"/>
      <c r="AG10" s="51"/>
      <c r="AH10" s="51"/>
      <c r="AI10" s="51"/>
      <c r="AJ10" s="51"/>
      <c r="AK10" s="2"/>
      <c r="AL10" s="51">
        <f>データ!V6</f>
        <v>22244</v>
      </c>
      <c r="AM10" s="51"/>
      <c r="AN10" s="51"/>
      <c r="AO10" s="51"/>
      <c r="AP10" s="51"/>
      <c r="AQ10" s="51"/>
      <c r="AR10" s="51"/>
      <c r="AS10" s="51"/>
      <c r="AT10" s="46">
        <f>データ!W6</f>
        <v>7.77</v>
      </c>
      <c r="AU10" s="46"/>
      <c r="AV10" s="46"/>
      <c r="AW10" s="46"/>
      <c r="AX10" s="46"/>
      <c r="AY10" s="46"/>
      <c r="AZ10" s="46"/>
      <c r="BA10" s="46"/>
      <c r="BB10" s="46">
        <f>データ!X6</f>
        <v>2862.81</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119</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118</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117</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44</v>
      </c>
      <c r="H86" s="26" t="str">
        <f>データ!BP6</f>
        <v>【682.51】</v>
      </c>
      <c r="I86" s="26" t="str">
        <f>データ!CA6</f>
        <v>【100.34】</v>
      </c>
      <c r="J86" s="26" t="str">
        <f>データ!CL6</f>
        <v>【136.15】</v>
      </c>
      <c r="K86" s="26" t="str">
        <f>データ!CW6</f>
        <v>【59.64】</v>
      </c>
      <c r="L86" s="26" t="str">
        <f>データ!DH6</f>
        <v>【95.35】</v>
      </c>
      <c r="M86" s="26" t="s">
        <v>45</v>
      </c>
      <c r="N86" s="26" t="s">
        <v>44</v>
      </c>
      <c r="O86" s="26" t="str">
        <f>データ!EO6</f>
        <v>【0.22】</v>
      </c>
    </row>
  </sheetData>
  <sheetProtection algorithmName="SHA-512" hashValue="fxHn6rqU0T200jKqO2E4n6TyD3nH+IqVlt2M5UTbECqQ5xCBMsYlXrUX43Mh5ZqIn90G5BDNeRQsVMi6hRypKQ==" saltValue="hCvdD06D3U5CO6DThHiNEA=="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48</v>
      </c>
      <c r="B3" s="29" t="s">
        <v>49</v>
      </c>
      <c r="C3" s="29" t="s">
        <v>50</v>
      </c>
      <c r="D3" s="29" t="s">
        <v>51</v>
      </c>
      <c r="E3" s="29" t="s">
        <v>52</v>
      </c>
      <c r="F3" s="29" t="s">
        <v>53</v>
      </c>
      <c r="G3" s="29" t="s">
        <v>54</v>
      </c>
      <c r="H3" s="77" t="s">
        <v>55</v>
      </c>
      <c r="I3" s="78"/>
      <c r="J3" s="78"/>
      <c r="K3" s="78"/>
      <c r="L3" s="78"/>
      <c r="M3" s="78"/>
      <c r="N3" s="78"/>
      <c r="O3" s="78"/>
      <c r="P3" s="78"/>
      <c r="Q3" s="78"/>
      <c r="R3" s="78"/>
      <c r="S3" s="78"/>
      <c r="T3" s="78"/>
      <c r="U3" s="78"/>
      <c r="V3" s="78"/>
      <c r="W3" s="78"/>
      <c r="X3" s="79"/>
      <c r="Y3" s="83" t="s">
        <v>56</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57</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58</v>
      </c>
      <c r="B4" s="30"/>
      <c r="C4" s="30"/>
      <c r="D4" s="30"/>
      <c r="E4" s="30"/>
      <c r="F4" s="30"/>
      <c r="G4" s="30"/>
      <c r="H4" s="80"/>
      <c r="I4" s="81"/>
      <c r="J4" s="81"/>
      <c r="K4" s="81"/>
      <c r="L4" s="81"/>
      <c r="M4" s="81"/>
      <c r="N4" s="81"/>
      <c r="O4" s="81"/>
      <c r="P4" s="81"/>
      <c r="Q4" s="81"/>
      <c r="R4" s="81"/>
      <c r="S4" s="81"/>
      <c r="T4" s="81"/>
      <c r="U4" s="81"/>
      <c r="V4" s="81"/>
      <c r="W4" s="81"/>
      <c r="X4" s="82"/>
      <c r="Y4" s="76" t="s">
        <v>59</v>
      </c>
      <c r="Z4" s="76"/>
      <c r="AA4" s="76"/>
      <c r="AB4" s="76"/>
      <c r="AC4" s="76"/>
      <c r="AD4" s="76"/>
      <c r="AE4" s="76"/>
      <c r="AF4" s="76"/>
      <c r="AG4" s="76"/>
      <c r="AH4" s="76"/>
      <c r="AI4" s="76"/>
      <c r="AJ4" s="76" t="s">
        <v>60</v>
      </c>
      <c r="AK4" s="76"/>
      <c r="AL4" s="76"/>
      <c r="AM4" s="76"/>
      <c r="AN4" s="76"/>
      <c r="AO4" s="76"/>
      <c r="AP4" s="76"/>
      <c r="AQ4" s="76"/>
      <c r="AR4" s="76"/>
      <c r="AS4" s="76"/>
      <c r="AT4" s="76"/>
      <c r="AU4" s="76" t="s">
        <v>61</v>
      </c>
      <c r="AV4" s="76"/>
      <c r="AW4" s="76"/>
      <c r="AX4" s="76"/>
      <c r="AY4" s="76"/>
      <c r="AZ4" s="76"/>
      <c r="BA4" s="76"/>
      <c r="BB4" s="76"/>
      <c r="BC4" s="76"/>
      <c r="BD4" s="76"/>
      <c r="BE4" s="76"/>
      <c r="BF4" s="76" t="s">
        <v>62</v>
      </c>
      <c r="BG4" s="76"/>
      <c r="BH4" s="76"/>
      <c r="BI4" s="76"/>
      <c r="BJ4" s="76"/>
      <c r="BK4" s="76"/>
      <c r="BL4" s="76"/>
      <c r="BM4" s="76"/>
      <c r="BN4" s="76"/>
      <c r="BO4" s="76"/>
      <c r="BP4" s="76"/>
      <c r="BQ4" s="76" t="s">
        <v>63</v>
      </c>
      <c r="BR4" s="76"/>
      <c r="BS4" s="76"/>
      <c r="BT4" s="76"/>
      <c r="BU4" s="76"/>
      <c r="BV4" s="76"/>
      <c r="BW4" s="76"/>
      <c r="BX4" s="76"/>
      <c r="BY4" s="76"/>
      <c r="BZ4" s="76"/>
      <c r="CA4" s="76"/>
      <c r="CB4" s="76" t="s">
        <v>64</v>
      </c>
      <c r="CC4" s="76"/>
      <c r="CD4" s="76"/>
      <c r="CE4" s="76"/>
      <c r="CF4" s="76"/>
      <c r="CG4" s="76"/>
      <c r="CH4" s="76"/>
      <c r="CI4" s="76"/>
      <c r="CJ4" s="76"/>
      <c r="CK4" s="76"/>
      <c r="CL4" s="76"/>
      <c r="CM4" s="76" t="s">
        <v>65</v>
      </c>
      <c r="CN4" s="76"/>
      <c r="CO4" s="76"/>
      <c r="CP4" s="76"/>
      <c r="CQ4" s="76"/>
      <c r="CR4" s="76"/>
      <c r="CS4" s="76"/>
      <c r="CT4" s="76"/>
      <c r="CU4" s="76"/>
      <c r="CV4" s="76"/>
      <c r="CW4" s="76"/>
      <c r="CX4" s="76" t="s">
        <v>66</v>
      </c>
      <c r="CY4" s="76"/>
      <c r="CZ4" s="76"/>
      <c r="DA4" s="76"/>
      <c r="DB4" s="76"/>
      <c r="DC4" s="76"/>
      <c r="DD4" s="76"/>
      <c r="DE4" s="76"/>
      <c r="DF4" s="76"/>
      <c r="DG4" s="76"/>
      <c r="DH4" s="76"/>
      <c r="DI4" s="76" t="s">
        <v>67</v>
      </c>
      <c r="DJ4" s="76"/>
      <c r="DK4" s="76"/>
      <c r="DL4" s="76"/>
      <c r="DM4" s="76"/>
      <c r="DN4" s="76"/>
      <c r="DO4" s="76"/>
      <c r="DP4" s="76"/>
      <c r="DQ4" s="76"/>
      <c r="DR4" s="76"/>
      <c r="DS4" s="76"/>
      <c r="DT4" s="76" t="s">
        <v>68</v>
      </c>
      <c r="DU4" s="76"/>
      <c r="DV4" s="76"/>
      <c r="DW4" s="76"/>
      <c r="DX4" s="76"/>
      <c r="DY4" s="76"/>
      <c r="DZ4" s="76"/>
      <c r="EA4" s="76"/>
      <c r="EB4" s="76"/>
      <c r="EC4" s="76"/>
      <c r="ED4" s="76"/>
      <c r="EE4" s="76" t="s">
        <v>69</v>
      </c>
      <c r="EF4" s="76"/>
      <c r="EG4" s="76"/>
      <c r="EH4" s="76"/>
      <c r="EI4" s="76"/>
      <c r="EJ4" s="76"/>
      <c r="EK4" s="76"/>
      <c r="EL4" s="76"/>
      <c r="EM4" s="76"/>
      <c r="EN4" s="76"/>
      <c r="EO4" s="76"/>
    </row>
    <row r="5" spans="1:145" x14ac:dyDescent="0.15">
      <c r="A5" s="28" t="s">
        <v>70</v>
      </c>
      <c r="B5" s="31"/>
      <c r="C5" s="31"/>
      <c r="D5" s="31"/>
      <c r="E5" s="31"/>
      <c r="F5" s="31"/>
      <c r="G5" s="31"/>
      <c r="H5" s="32" t="s">
        <v>71</v>
      </c>
      <c r="I5" s="32" t="s">
        <v>72</v>
      </c>
      <c r="J5" s="32" t="s">
        <v>73</v>
      </c>
      <c r="K5" s="32" t="s">
        <v>74</v>
      </c>
      <c r="L5" s="32" t="s">
        <v>75</v>
      </c>
      <c r="M5" s="32" t="s">
        <v>5</v>
      </c>
      <c r="N5" s="32" t="s">
        <v>76</v>
      </c>
      <c r="O5" s="32" t="s">
        <v>77</v>
      </c>
      <c r="P5" s="32" t="s">
        <v>78</v>
      </c>
      <c r="Q5" s="32" t="s">
        <v>79</v>
      </c>
      <c r="R5" s="32" t="s">
        <v>80</v>
      </c>
      <c r="S5" s="32" t="s">
        <v>81</v>
      </c>
      <c r="T5" s="32" t="s">
        <v>82</v>
      </c>
      <c r="U5" s="32" t="s">
        <v>83</v>
      </c>
      <c r="V5" s="32" t="s">
        <v>84</v>
      </c>
      <c r="W5" s="32" t="s">
        <v>85</v>
      </c>
      <c r="X5" s="32" t="s">
        <v>86</v>
      </c>
      <c r="Y5" s="32" t="s">
        <v>87</v>
      </c>
      <c r="Z5" s="32" t="s">
        <v>88</v>
      </c>
      <c r="AA5" s="32" t="s">
        <v>89</v>
      </c>
      <c r="AB5" s="32" t="s">
        <v>90</v>
      </c>
      <c r="AC5" s="32" t="s">
        <v>91</v>
      </c>
      <c r="AD5" s="32" t="s">
        <v>92</v>
      </c>
      <c r="AE5" s="32" t="s">
        <v>93</v>
      </c>
      <c r="AF5" s="32" t="s">
        <v>94</v>
      </c>
      <c r="AG5" s="32" t="s">
        <v>95</v>
      </c>
      <c r="AH5" s="32" t="s">
        <v>96</v>
      </c>
      <c r="AI5" s="32" t="s">
        <v>31</v>
      </c>
      <c r="AJ5" s="32" t="s">
        <v>87</v>
      </c>
      <c r="AK5" s="32" t="s">
        <v>88</v>
      </c>
      <c r="AL5" s="32" t="s">
        <v>89</v>
      </c>
      <c r="AM5" s="32" t="s">
        <v>90</v>
      </c>
      <c r="AN5" s="32" t="s">
        <v>91</v>
      </c>
      <c r="AO5" s="32" t="s">
        <v>92</v>
      </c>
      <c r="AP5" s="32" t="s">
        <v>93</v>
      </c>
      <c r="AQ5" s="32" t="s">
        <v>94</v>
      </c>
      <c r="AR5" s="32" t="s">
        <v>95</v>
      </c>
      <c r="AS5" s="32" t="s">
        <v>96</v>
      </c>
      <c r="AT5" s="32" t="s">
        <v>97</v>
      </c>
      <c r="AU5" s="32" t="s">
        <v>87</v>
      </c>
      <c r="AV5" s="32" t="s">
        <v>88</v>
      </c>
      <c r="AW5" s="32" t="s">
        <v>89</v>
      </c>
      <c r="AX5" s="32" t="s">
        <v>90</v>
      </c>
      <c r="AY5" s="32" t="s">
        <v>91</v>
      </c>
      <c r="AZ5" s="32" t="s">
        <v>92</v>
      </c>
      <c r="BA5" s="32" t="s">
        <v>93</v>
      </c>
      <c r="BB5" s="32" t="s">
        <v>94</v>
      </c>
      <c r="BC5" s="32" t="s">
        <v>95</v>
      </c>
      <c r="BD5" s="32" t="s">
        <v>96</v>
      </c>
      <c r="BE5" s="32" t="s">
        <v>97</v>
      </c>
      <c r="BF5" s="32" t="s">
        <v>87</v>
      </c>
      <c r="BG5" s="32" t="s">
        <v>88</v>
      </c>
      <c r="BH5" s="32" t="s">
        <v>89</v>
      </c>
      <c r="BI5" s="32" t="s">
        <v>90</v>
      </c>
      <c r="BJ5" s="32" t="s">
        <v>91</v>
      </c>
      <c r="BK5" s="32" t="s">
        <v>92</v>
      </c>
      <c r="BL5" s="32" t="s">
        <v>93</v>
      </c>
      <c r="BM5" s="32" t="s">
        <v>94</v>
      </c>
      <c r="BN5" s="32" t="s">
        <v>95</v>
      </c>
      <c r="BO5" s="32" t="s">
        <v>96</v>
      </c>
      <c r="BP5" s="32" t="s">
        <v>97</v>
      </c>
      <c r="BQ5" s="32" t="s">
        <v>87</v>
      </c>
      <c r="BR5" s="32" t="s">
        <v>88</v>
      </c>
      <c r="BS5" s="32" t="s">
        <v>89</v>
      </c>
      <c r="BT5" s="32" t="s">
        <v>90</v>
      </c>
      <c r="BU5" s="32" t="s">
        <v>91</v>
      </c>
      <c r="BV5" s="32" t="s">
        <v>92</v>
      </c>
      <c r="BW5" s="32" t="s">
        <v>93</v>
      </c>
      <c r="BX5" s="32" t="s">
        <v>94</v>
      </c>
      <c r="BY5" s="32" t="s">
        <v>95</v>
      </c>
      <c r="BZ5" s="32" t="s">
        <v>96</v>
      </c>
      <c r="CA5" s="32" t="s">
        <v>97</v>
      </c>
      <c r="CB5" s="32" t="s">
        <v>87</v>
      </c>
      <c r="CC5" s="32" t="s">
        <v>88</v>
      </c>
      <c r="CD5" s="32" t="s">
        <v>89</v>
      </c>
      <c r="CE5" s="32" t="s">
        <v>90</v>
      </c>
      <c r="CF5" s="32" t="s">
        <v>91</v>
      </c>
      <c r="CG5" s="32" t="s">
        <v>92</v>
      </c>
      <c r="CH5" s="32" t="s">
        <v>93</v>
      </c>
      <c r="CI5" s="32" t="s">
        <v>94</v>
      </c>
      <c r="CJ5" s="32" t="s">
        <v>95</v>
      </c>
      <c r="CK5" s="32" t="s">
        <v>96</v>
      </c>
      <c r="CL5" s="32" t="s">
        <v>97</v>
      </c>
      <c r="CM5" s="32" t="s">
        <v>87</v>
      </c>
      <c r="CN5" s="32" t="s">
        <v>88</v>
      </c>
      <c r="CO5" s="32" t="s">
        <v>89</v>
      </c>
      <c r="CP5" s="32" t="s">
        <v>90</v>
      </c>
      <c r="CQ5" s="32" t="s">
        <v>91</v>
      </c>
      <c r="CR5" s="32" t="s">
        <v>92</v>
      </c>
      <c r="CS5" s="32" t="s">
        <v>93</v>
      </c>
      <c r="CT5" s="32" t="s">
        <v>94</v>
      </c>
      <c r="CU5" s="32" t="s">
        <v>95</v>
      </c>
      <c r="CV5" s="32" t="s">
        <v>96</v>
      </c>
      <c r="CW5" s="32" t="s">
        <v>97</v>
      </c>
      <c r="CX5" s="32" t="s">
        <v>87</v>
      </c>
      <c r="CY5" s="32" t="s">
        <v>88</v>
      </c>
      <c r="CZ5" s="32" t="s">
        <v>89</v>
      </c>
      <c r="DA5" s="32" t="s">
        <v>90</v>
      </c>
      <c r="DB5" s="32" t="s">
        <v>91</v>
      </c>
      <c r="DC5" s="32" t="s">
        <v>92</v>
      </c>
      <c r="DD5" s="32" t="s">
        <v>93</v>
      </c>
      <c r="DE5" s="32" t="s">
        <v>94</v>
      </c>
      <c r="DF5" s="32" t="s">
        <v>95</v>
      </c>
      <c r="DG5" s="32" t="s">
        <v>96</v>
      </c>
      <c r="DH5" s="32" t="s">
        <v>97</v>
      </c>
      <c r="DI5" s="32" t="s">
        <v>87</v>
      </c>
      <c r="DJ5" s="32" t="s">
        <v>88</v>
      </c>
      <c r="DK5" s="32" t="s">
        <v>89</v>
      </c>
      <c r="DL5" s="32" t="s">
        <v>90</v>
      </c>
      <c r="DM5" s="32" t="s">
        <v>91</v>
      </c>
      <c r="DN5" s="32" t="s">
        <v>92</v>
      </c>
      <c r="DO5" s="32" t="s">
        <v>93</v>
      </c>
      <c r="DP5" s="32" t="s">
        <v>94</v>
      </c>
      <c r="DQ5" s="32" t="s">
        <v>95</v>
      </c>
      <c r="DR5" s="32" t="s">
        <v>96</v>
      </c>
      <c r="DS5" s="32" t="s">
        <v>97</v>
      </c>
      <c r="DT5" s="32" t="s">
        <v>87</v>
      </c>
      <c r="DU5" s="32" t="s">
        <v>88</v>
      </c>
      <c r="DV5" s="32" t="s">
        <v>89</v>
      </c>
      <c r="DW5" s="32" t="s">
        <v>90</v>
      </c>
      <c r="DX5" s="32" t="s">
        <v>91</v>
      </c>
      <c r="DY5" s="32" t="s">
        <v>92</v>
      </c>
      <c r="DZ5" s="32" t="s">
        <v>93</v>
      </c>
      <c r="EA5" s="32" t="s">
        <v>94</v>
      </c>
      <c r="EB5" s="32" t="s">
        <v>95</v>
      </c>
      <c r="EC5" s="32" t="s">
        <v>96</v>
      </c>
      <c r="ED5" s="32" t="s">
        <v>97</v>
      </c>
      <c r="EE5" s="32" t="s">
        <v>87</v>
      </c>
      <c r="EF5" s="32" t="s">
        <v>88</v>
      </c>
      <c r="EG5" s="32" t="s">
        <v>89</v>
      </c>
      <c r="EH5" s="32" t="s">
        <v>90</v>
      </c>
      <c r="EI5" s="32" t="s">
        <v>91</v>
      </c>
      <c r="EJ5" s="32" t="s">
        <v>92</v>
      </c>
      <c r="EK5" s="32" t="s">
        <v>93</v>
      </c>
      <c r="EL5" s="32" t="s">
        <v>94</v>
      </c>
      <c r="EM5" s="32" t="s">
        <v>95</v>
      </c>
      <c r="EN5" s="32" t="s">
        <v>96</v>
      </c>
      <c r="EO5" s="32" t="s">
        <v>97</v>
      </c>
    </row>
    <row r="6" spans="1:145" s="36" customFormat="1" x14ac:dyDescent="0.15">
      <c r="A6" s="28" t="s">
        <v>98</v>
      </c>
      <c r="B6" s="33">
        <f>B7</f>
        <v>2019</v>
      </c>
      <c r="C6" s="33">
        <f t="shared" ref="C6:X6" si="3">C7</f>
        <v>62073</v>
      </c>
      <c r="D6" s="33">
        <f t="shared" si="3"/>
        <v>47</v>
      </c>
      <c r="E6" s="33">
        <f t="shared" si="3"/>
        <v>17</v>
      </c>
      <c r="F6" s="33">
        <f t="shared" si="3"/>
        <v>1</v>
      </c>
      <c r="G6" s="33">
        <f t="shared" si="3"/>
        <v>0</v>
      </c>
      <c r="H6" s="33" t="str">
        <f t="shared" si="3"/>
        <v>山形県　上山市</v>
      </c>
      <c r="I6" s="33" t="str">
        <f t="shared" si="3"/>
        <v>法非適用</v>
      </c>
      <c r="J6" s="33" t="str">
        <f t="shared" si="3"/>
        <v>下水道事業</v>
      </c>
      <c r="K6" s="33" t="str">
        <f t="shared" si="3"/>
        <v>公共下水道</v>
      </c>
      <c r="L6" s="33" t="str">
        <f t="shared" si="3"/>
        <v>Cc1</v>
      </c>
      <c r="M6" s="33" t="str">
        <f t="shared" si="3"/>
        <v>非設置</v>
      </c>
      <c r="N6" s="34" t="str">
        <f t="shared" si="3"/>
        <v>-</v>
      </c>
      <c r="O6" s="34" t="str">
        <f t="shared" si="3"/>
        <v>該当数値なし</v>
      </c>
      <c r="P6" s="34">
        <f t="shared" si="3"/>
        <v>74.53</v>
      </c>
      <c r="Q6" s="34">
        <f t="shared" si="3"/>
        <v>75.66</v>
      </c>
      <c r="R6" s="34">
        <f t="shared" si="3"/>
        <v>3630</v>
      </c>
      <c r="S6" s="34">
        <f t="shared" si="3"/>
        <v>30015</v>
      </c>
      <c r="T6" s="34">
        <f t="shared" si="3"/>
        <v>240.93</v>
      </c>
      <c r="U6" s="34">
        <f t="shared" si="3"/>
        <v>124.58</v>
      </c>
      <c r="V6" s="34">
        <f t="shared" si="3"/>
        <v>22244</v>
      </c>
      <c r="W6" s="34">
        <f t="shared" si="3"/>
        <v>7.77</v>
      </c>
      <c r="X6" s="34">
        <f t="shared" si="3"/>
        <v>2862.81</v>
      </c>
      <c r="Y6" s="35">
        <f>IF(Y7="",NA(),Y7)</f>
        <v>93.45</v>
      </c>
      <c r="Z6" s="35">
        <f t="shared" ref="Z6:AH6" si="4">IF(Z7="",NA(),Z7)</f>
        <v>92.31</v>
      </c>
      <c r="AA6" s="35">
        <f t="shared" si="4"/>
        <v>91.03</v>
      </c>
      <c r="AB6" s="35">
        <f t="shared" si="4"/>
        <v>92.19</v>
      </c>
      <c r="AC6" s="35">
        <f t="shared" si="4"/>
        <v>91.37</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942.08</v>
      </c>
      <c r="BG6" s="35">
        <f t="shared" ref="BG6:BO6" si="7">IF(BG7="",NA(),BG7)</f>
        <v>908.75</v>
      </c>
      <c r="BH6" s="35">
        <f t="shared" si="7"/>
        <v>969.12</v>
      </c>
      <c r="BI6" s="35">
        <f t="shared" si="7"/>
        <v>973.64</v>
      </c>
      <c r="BJ6" s="35">
        <f t="shared" si="7"/>
        <v>981.3</v>
      </c>
      <c r="BK6" s="35">
        <f t="shared" si="7"/>
        <v>862.87</v>
      </c>
      <c r="BL6" s="35">
        <f t="shared" si="7"/>
        <v>716.96</v>
      </c>
      <c r="BM6" s="35">
        <f t="shared" si="7"/>
        <v>799.11</v>
      </c>
      <c r="BN6" s="35">
        <f t="shared" si="7"/>
        <v>768.62</v>
      </c>
      <c r="BO6" s="35">
        <f t="shared" si="7"/>
        <v>789.44</v>
      </c>
      <c r="BP6" s="34" t="str">
        <f>IF(BP7="","",IF(BP7="-","【-】","【"&amp;SUBSTITUTE(TEXT(BP7,"#,##0.00"),"-","△")&amp;"】"))</f>
        <v>【682.51】</v>
      </c>
      <c r="BQ6" s="35">
        <f>IF(BQ7="",NA(),BQ7)</f>
        <v>105.65</v>
      </c>
      <c r="BR6" s="35">
        <f t="shared" ref="BR6:BZ6" si="8">IF(BR7="",NA(),BR7)</f>
        <v>105.32</v>
      </c>
      <c r="BS6" s="35">
        <f t="shared" si="8"/>
        <v>100</v>
      </c>
      <c r="BT6" s="35">
        <f t="shared" si="8"/>
        <v>100</v>
      </c>
      <c r="BU6" s="35">
        <f t="shared" si="8"/>
        <v>100</v>
      </c>
      <c r="BV6" s="35">
        <f t="shared" si="8"/>
        <v>85.39</v>
      </c>
      <c r="BW6" s="35">
        <f t="shared" si="8"/>
        <v>88.09</v>
      </c>
      <c r="BX6" s="35">
        <f t="shared" si="8"/>
        <v>87.69</v>
      </c>
      <c r="BY6" s="35">
        <f t="shared" si="8"/>
        <v>88.06</v>
      </c>
      <c r="BZ6" s="35">
        <f t="shared" si="8"/>
        <v>87.29</v>
      </c>
      <c r="CA6" s="34" t="str">
        <f>IF(CA7="","",IF(CA7="-","【-】","【"&amp;SUBSTITUTE(TEXT(CA7,"#,##0.00"),"-","△")&amp;"】"))</f>
        <v>【100.34】</v>
      </c>
      <c r="CB6" s="35">
        <f>IF(CB7="",NA(),CB7)</f>
        <v>176.78</v>
      </c>
      <c r="CC6" s="35">
        <f t="shared" ref="CC6:CK6" si="9">IF(CC7="",NA(),CC7)</f>
        <v>179.19</v>
      </c>
      <c r="CD6" s="35">
        <f t="shared" si="9"/>
        <v>189.76</v>
      </c>
      <c r="CE6" s="35">
        <f t="shared" si="9"/>
        <v>190.78</v>
      </c>
      <c r="CF6" s="35">
        <f t="shared" si="9"/>
        <v>173.1</v>
      </c>
      <c r="CG6" s="35">
        <f t="shared" si="9"/>
        <v>188.79</v>
      </c>
      <c r="CH6" s="35">
        <f t="shared" si="9"/>
        <v>181.8</v>
      </c>
      <c r="CI6" s="35">
        <f t="shared" si="9"/>
        <v>180.07</v>
      </c>
      <c r="CJ6" s="35">
        <f t="shared" si="9"/>
        <v>179.32</v>
      </c>
      <c r="CK6" s="35">
        <f t="shared" si="9"/>
        <v>176.67</v>
      </c>
      <c r="CL6" s="34" t="str">
        <f>IF(CL7="","",IF(CL7="-","【-】","【"&amp;SUBSTITUTE(TEXT(CL7,"#,##0.00"),"-","△")&amp;"】"))</f>
        <v>【136.15】</v>
      </c>
      <c r="CM6" s="35">
        <f>IF(CM7="",NA(),CM7)</f>
        <v>61.22</v>
      </c>
      <c r="CN6" s="35">
        <f t="shared" ref="CN6:CV6" si="10">IF(CN7="",NA(),CN7)</f>
        <v>58.75</v>
      </c>
      <c r="CO6" s="35">
        <f t="shared" si="10"/>
        <v>76.05</v>
      </c>
      <c r="CP6" s="35">
        <f t="shared" si="10"/>
        <v>70.3</v>
      </c>
      <c r="CQ6" s="35">
        <f t="shared" si="10"/>
        <v>72.14</v>
      </c>
      <c r="CR6" s="35">
        <f t="shared" si="10"/>
        <v>59.4</v>
      </c>
      <c r="CS6" s="35">
        <f t="shared" si="10"/>
        <v>59.35</v>
      </c>
      <c r="CT6" s="35">
        <f t="shared" si="10"/>
        <v>58.4</v>
      </c>
      <c r="CU6" s="35">
        <f t="shared" si="10"/>
        <v>58</v>
      </c>
      <c r="CV6" s="35">
        <f t="shared" si="10"/>
        <v>57.42</v>
      </c>
      <c r="CW6" s="34" t="str">
        <f>IF(CW7="","",IF(CW7="-","【-】","【"&amp;SUBSTITUTE(TEXT(CW7,"#,##0.00"),"-","△")&amp;"】"))</f>
        <v>【59.64】</v>
      </c>
      <c r="CX6" s="35">
        <f>IF(CX7="",NA(),CX7)</f>
        <v>91.53</v>
      </c>
      <c r="CY6" s="35">
        <f t="shared" ref="CY6:DG6" si="11">IF(CY7="",NA(),CY7)</f>
        <v>91.17</v>
      </c>
      <c r="CZ6" s="35">
        <f t="shared" si="11"/>
        <v>91.64</v>
      </c>
      <c r="DA6" s="35">
        <f t="shared" si="11"/>
        <v>92.04</v>
      </c>
      <c r="DB6" s="35">
        <f t="shared" si="11"/>
        <v>92.11</v>
      </c>
      <c r="DC6" s="35">
        <f t="shared" si="11"/>
        <v>89.81</v>
      </c>
      <c r="DD6" s="35">
        <f t="shared" si="11"/>
        <v>89.88</v>
      </c>
      <c r="DE6" s="35">
        <f t="shared" si="11"/>
        <v>89.68</v>
      </c>
      <c r="DF6" s="35">
        <f t="shared" si="11"/>
        <v>89.79</v>
      </c>
      <c r="DG6" s="35">
        <f t="shared" si="11"/>
        <v>90.42</v>
      </c>
      <c r="DH6" s="34" t="str">
        <f>IF(DH7="","",IF(DH7="-","【-】","【"&amp;SUBSTITUTE(TEXT(DH7,"#,##0.00"),"-","△")&amp;"】"))</f>
        <v>【95.35】</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f>IF(EE7="",NA(),EE7)</f>
        <v>0.68</v>
      </c>
      <c r="EF6" s="35">
        <f t="shared" ref="EF6:EN6" si="14">IF(EF7="",NA(),EF7)</f>
        <v>0.08</v>
      </c>
      <c r="EG6" s="35">
        <f t="shared" si="14"/>
        <v>0.12</v>
      </c>
      <c r="EH6" s="35">
        <f t="shared" si="14"/>
        <v>0.13</v>
      </c>
      <c r="EI6" s="35">
        <f t="shared" si="14"/>
        <v>0.03</v>
      </c>
      <c r="EJ6" s="35">
        <f t="shared" si="14"/>
        <v>0.09</v>
      </c>
      <c r="EK6" s="35">
        <f t="shared" si="14"/>
        <v>0.19</v>
      </c>
      <c r="EL6" s="35">
        <f t="shared" si="14"/>
        <v>0.23</v>
      </c>
      <c r="EM6" s="35">
        <f t="shared" si="14"/>
        <v>0.21</v>
      </c>
      <c r="EN6" s="35">
        <f t="shared" si="14"/>
        <v>0.17</v>
      </c>
      <c r="EO6" s="34" t="str">
        <f>IF(EO7="","",IF(EO7="-","【-】","【"&amp;SUBSTITUTE(TEXT(EO7,"#,##0.00"),"-","△")&amp;"】"))</f>
        <v>【0.22】</v>
      </c>
    </row>
    <row r="7" spans="1:145" s="36" customFormat="1" x14ac:dyDescent="0.15">
      <c r="A7" s="28"/>
      <c r="B7" s="37">
        <v>2019</v>
      </c>
      <c r="C7" s="37">
        <v>62073</v>
      </c>
      <c r="D7" s="37">
        <v>47</v>
      </c>
      <c r="E7" s="37">
        <v>17</v>
      </c>
      <c r="F7" s="37">
        <v>1</v>
      </c>
      <c r="G7" s="37">
        <v>0</v>
      </c>
      <c r="H7" s="37" t="s">
        <v>99</v>
      </c>
      <c r="I7" s="37" t="s">
        <v>100</v>
      </c>
      <c r="J7" s="37" t="s">
        <v>101</v>
      </c>
      <c r="K7" s="37" t="s">
        <v>102</v>
      </c>
      <c r="L7" s="37" t="s">
        <v>103</v>
      </c>
      <c r="M7" s="37" t="s">
        <v>104</v>
      </c>
      <c r="N7" s="38" t="s">
        <v>105</v>
      </c>
      <c r="O7" s="38" t="s">
        <v>106</v>
      </c>
      <c r="P7" s="38">
        <v>74.53</v>
      </c>
      <c r="Q7" s="38">
        <v>75.66</v>
      </c>
      <c r="R7" s="38">
        <v>3630</v>
      </c>
      <c r="S7" s="38">
        <v>30015</v>
      </c>
      <c r="T7" s="38">
        <v>240.93</v>
      </c>
      <c r="U7" s="38">
        <v>124.58</v>
      </c>
      <c r="V7" s="38">
        <v>22244</v>
      </c>
      <c r="W7" s="38">
        <v>7.77</v>
      </c>
      <c r="X7" s="38">
        <v>2862.81</v>
      </c>
      <c r="Y7" s="38">
        <v>93.45</v>
      </c>
      <c r="Z7" s="38">
        <v>92.31</v>
      </c>
      <c r="AA7" s="38">
        <v>91.03</v>
      </c>
      <c r="AB7" s="38">
        <v>92.19</v>
      </c>
      <c r="AC7" s="38">
        <v>91.37</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942.08</v>
      </c>
      <c r="BG7" s="38">
        <v>908.75</v>
      </c>
      <c r="BH7" s="38">
        <v>969.12</v>
      </c>
      <c r="BI7" s="38">
        <v>973.64</v>
      </c>
      <c r="BJ7" s="38">
        <v>981.3</v>
      </c>
      <c r="BK7" s="38">
        <v>862.87</v>
      </c>
      <c r="BL7" s="38">
        <v>716.96</v>
      </c>
      <c r="BM7" s="38">
        <v>799.11</v>
      </c>
      <c r="BN7" s="38">
        <v>768.62</v>
      </c>
      <c r="BO7" s="38">
        <v>789.44</v>
      </c>
      <c r="BP7" s="38">
        <v>682.51</v>
      </c>
      <c r="BQ7" s="38">
        <v>105.65</v>
      </c>
      <c r="BR7" s="38">
        <v>105.32</v>
      </c>
      <c r="BS7" s="38">
        <v>100</v>
      </c>
      <c r="BT7" s="38">
        <v>100</v>
      </c>
      <c r="BU7" s="38">
        <v>100</v>
      </c>
      <c r="BV7" s="38">
        <v>85.39</v>
      </c>
      <c r="BW7" s="38">
        <v>88.09</v>
      </c>
      <c r="BX7" s="38">
        <v>87.69</v>
      </c>
      <c r="BY7" s="38">
        <v>88.06</v>
      </c>
      <c r="BZ7" s="38">
        <v>87.29</v>
      </c>
      <c r="CA7" s="38">
        <v>100.34</v>
      </c>
      <c r="CB7" s="38">
        <v>176.78</v>
      </c>
      <c r="CC7" s="38">
        <v>179.19</v>
      </c>
      <c r="CD7" s="38">
        <v>189.76</v>
      </c>
      <c r="CE7" s="38">
        <v>190.78</v>
      </c>
      <c r="CF7" s="38">
        <v>173.1</v>
      </c>
      <c r="CG7" s="38">
        <v>188.79</v>
      </c>
      <c r="CH7" s="38">
        <v>181.8</v>
      </c>
      <c r="CI7" s="38">
        <v>180.07</v>
      </c>
      <c r="CJ7" s="38">
        <v>179.32</v>
      </c>
      <c r="CK7" s="38">
        <v>176.67</v>
      </c>
      <c r="CL7" s="38">
        <v>136.15</v>
      </c>
      <c r="CM7" s="38">
        <v>61.22</v>
      </c>
      <c r="CN7" s="38">
        <v>58.75</v>
      </c>
      <c r="CO7" s="38">
        <v>76.05</v>
      </c>
      <c r="CP7" s="38">
        <v>70.3</v>
      </c>
      <c r="CQ7" s="38">
        <v>72.14</v>
      </c>
      <c r="CR7" s="38">
        <v>59.4</v>
      </c>
      <c r="CS7" s="38">
        <v>59.35</v>
      </c>
      <c r="CT7" s="38">
        <v>58.4</v>
      </c>
      <c r="CU7" s="38">
        <v>58</v>
      </c>
      <c r="CV7" s="38">
        <v>57.42</v>
      </c>
      <c r="CW7" s="38">
        <v>59.64</v>
      </c>
      <c r="CX7" s="38">
        <v>91.53</v>
      </c>
      <c r="CY7" s="38">
        <v>91.17</v>
      </c>
      <c r="CZ7" s="38">
        <v>91.64</v>
      </c>
      <c r="DA7" s="38">
        <v>92.04</v>
      </c>
      <c r="DB7" s="38">
        <v>92.11</v>
      </c>
      <c r="DC7" s="38">
        <v>89.81</v>
      </c>
      <c r="DD7" s="38">
        <v>89.88</v>
      </c>
      <c r="DE7" s="38">
        <v>89.68</v>
      </c>
      <c r="DF7" s="38">
        <v>89.79</v>
      </c>
      <c r="DG7" s="38">
        <v>90.42</v>
      </c>
      <c r="DH7" s="38">
        <v>95.35</v>
      </c>
      <c r="DI7" s="38"/>
      <c r="DJ7" s="38"/>
      <c r="DK7" s="38"/>
      <c r="DL7" s="38"/>
      <c r="DM7" s="38"/>
      <c r="DN7" s="38"/>
      <c r="DO7" s="38"/>
      <c r="DP7" s="38"/>
      <c r="DQ7" s="38"/>
      <c r="DR7" s="38"/>
      <c r="DS7" s="38"/>
      <c r="DT7" s="38"/>
      <c r="DU7" s="38"/>
      <c r="DV7" s="38"/>
      <c r="DW7" s="38"/>
      <c r="DX7" s="38"/>
      <c r="DY7" s="38"/>
      <c r="DZ7" s="38"/>
      <c r="EA7" s="38"/>
      <c r="EB7" s="38"/>
      <c r="EC7" s="38"/>
      <c r="ED7" s="38"/>
      <c r="EE7" s="38">
        <v>0.68</v>
      </c>
      <c r="EF7" s="38">
        <v>0.08</v>
      </c>
      <c r="EG7" s="38">
        <v>0.12</v>
      </c>
      <c r="EH7" s="38">
        <v>0.13</v>
      </c>
      <c r="EI7" s="38">
        <v>0.03</v>
      </c>
      <c r="EJ7" s="38">
        <v>0.09</v>
      </c>
      <c r="EK7" s="38">
        <v>0.19</v>
      </c>
      <c r="EL7" s="38">
        <v>0.23</v>
      </c>
      <c r="EM7" s="38">
        <v>0.21</v>
      </c>
      <c r="EN7" s="38">
        <v>0.17</v>
      </c>
      <c r="EO7" s="38">
        <v>0.22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107</v>
      </c>
      <c r="C9" s="40" t="s">
        <v>108</v>
      </c>
      <c r="D9" s="40" t="s">
        <v>109</v>
      </c>
      <c r="E9" s="40" t="s">
        <v>110</v>
      </c>
      <c r="F9" s="40" t="s">
        <v>111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49</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112</v>
      </c>
    </row>
    <row r="12" spans="1:145" x14ac:dyDescent="0.15">
      <c r="B12">
        <v>1</v>
      </c>
      <c r="C12">
        <v>1</v>
      </c>
      <c r="D12">
        <v>1</v>
      </c>
      <c r="E12">
        <v>1</v>
      </c>
      <c r="F12">
        <v>1</v>
      </c>
      <c r="G12" t="s">
        <v>113</v>
      </c>
    </row>
    <row r="13" spans="1:145" x14ac:dyDescent="0.15">
      <c r="B13" t="s">
        <v>114</v>
      </c>
      <c r="C13" t="s">
        <v>114</v>
      </c>
      <c r="D13" t="s">
        <v>114</v>
      </c>
      <c r="E13" t="s">
        <v>114</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後藤　良介</cp:lastModifiedBy>
  <cp:lastPrinted>2021-01-22T08:20:26Z</cp:lastPrinted>
  <dcterms:created xsi:type="dcterms:W3CDTF">2020-12-04T02:43:00Z</dcterms:created>
  <dcterms:modified xsi:type="dcterms:W3CDTF">2021-01-26T01:02:56Z</dcterms:modified>
</cp:coreProperties>
</file>