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ud9tWIrZ1vKSUhsZbxdbKY7TtZSVNmkxQz/eVlDKNnp25XfahSPAM+WqoAGXLzDd3+aVz0uGZecYuHYe/EpkA==" workbookSaltValue="i1ZoL8z3HoL4l/50IFkFaA==" workbookSpinCount="100000" lockStructure="1"/>
  <bookViews>
    <workbookView xWindow="0" yWindow="30" windowWidth="15360" windowHeight="760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<sst xmlns="http://schemas.openxmlformats.org/spreadsheetml/2006/main" count="236" uniqueCount="116">
  <si>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</si>
  <si>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</si>
  <si>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</si>
  <si>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</si>
  <si>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</si>
  <si>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</si>
  <si>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</si>
  <si>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</si>
  <si>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</si>
  <si>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</si>
  <si>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</si>
  <si>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</si>
  <si>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</si>
  <si>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</si>
  <si>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</si>
  <si>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</si>
  <si>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</si>
  <si>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</si>
  <si>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</si>
  <si>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</si>
  <si>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</si>
  <si>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</si>
  <si>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</si>
  <si>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</si>
  <si>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</si>
  <si>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</si>
  <si>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</si>
  <si>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</si>
  <si>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</si>
  <si>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</si>
  <si>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</si>
  <si>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</si>
  <si>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</si>
  <si>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</si>
  <si>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</si>
  <si>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</si>
  <si>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</si>
  <si>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</si>
  <si>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</si>
  <si>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</si>
  <si>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</si>
  <si>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</si>
  <si>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</si>
  <si>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</si>
  <si>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</si>
  <si>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</si>
  <si>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</si>
  <si>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</si>
  <si>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</si>
  <si>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</si>
  <si>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</si>
  <si>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</si>
  <si>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</si>
  <si>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</si>
  <si>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</si>
  <si>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</si>
  <si>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</si>
  <si>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</si>
  <si>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</si>
  <si>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</si>
  <si>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</si>
  <si>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</si>
  <si>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</si>
  <si>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</si>
  <si>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</si>
  <si>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</si>
  <si>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</si>
  <si>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</si>
  <si>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</si>
  <si>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</si>
  <si>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</si>
  <si>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</si>
  <si>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</si>
  <si>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</si>
  <si>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</si>
  <si>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</si>
  <si>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</si>
  <si>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</si>
  <si>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</si>
  <si>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</si>
  <si>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</si>
  <si>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</si>
  <si>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</si>
  <si>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</si>
  <si>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</si>
  <si>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</si>
  <si>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</si>
  <si>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</si>
  <si>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</si>
  <si>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</si>
  <si>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</si>
  <si>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</si>
  <si>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</si>
  <si>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</si>
  <si>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</si>
  <si>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</si>
  <si>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</si>
  <si>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</si>
  <si>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</si>
  <si>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</si>
  <si>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</si>
  <si>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</si>
  <si>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</si>
  <si>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</si>
  <si>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</si>
  <si>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</si>
  <si>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</si>
  <si>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</si>
  <si>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</si>
  <si>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</si>
  <si>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</si>
  <si>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</si>
  <si>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</si>
  <si>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更新した管渠延長の割合を表す管渠改善率（③）で示す通り類似団体より進んで管更生に取り組んでおり、現在はカメラ調査等で発覚した経年劣化の著しい管渠を重点的に更新している。
　現状は新規管渠の布設がほぼ完了した状況であり、今後多量に発生する老朽管の更新時期を平準化するため、管渠改善率1%を目標に老朽化対策に力を入れていく。</t>
    <rPh sb="139" eb="141">
      <t>コウシン</t>
    </rPh>
    <rPh sb="162" eb="163">
      <t>シメ</t>
    </rPh>
    <rPh sb="164" eb="165">
      <t>トオ</t>
    </rPh>
    <rPh sb="166" eb="168">
      <t>ルイジ</t>
    </rPh>
    <rPh sb="168" eb="170">
      <t>ダンタイ</t>
    </rPh>
    <rPh sb="172" eb="173">
      <t>スス</t>
    </rPh>
    <rPh sb="175" eb="176">
      <t>カン</t>
    </rPh>
    <rPh sb="176" eb="178">
      <t>コウセイ</t>
    </rPh>
    <rPh sb="179" eb="180">
      <t>ト</t>
    </rPh>
    <rPh sb="181" eb="182">
      <t>ク</t>
    </rPh>
    <phoneticPr fontId="4"/>
  </si>
  <si>
    <t>　本市公共下水道事業では新規管渠の整備をほぼ完了した状況である。また、S45に事業に着手し、S49から供用開始をしているため、管渠の法定耐用年数である50年を経過した資産は現在のところ存在しない。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しかし、数年後には耐用年数を超える管渠が増加することや、現在でも経年劣化の著しい資産が増えてきていることから、老朽管の計画的な更新の取り組みを強化していく。
　本市ではH28年度に経営状況と資産管理を一体的に考えた経営戦略を策定した。現状では比較的安定した経営を行えているが、更生工事の財源を確保し、持続可能な下水道事業を実現するため、この経営戦略に基づき経営を行う。</t>
    <rPh sb="39" eb="41">
      <t>ジギョウ</t>
    </rPh>
    <rPh sb="42" eb="44">
      <t>チャクシュ</t>
    </rPh>
    <rPh sb="104" eb="107">
      <t>スウネンゴ</t>
    </rPh>
    <rPh sb="109" eb="111">
      <t>タイヨウ</t>
    </rPh>
    <rPh sb="111" eb="113">
      <t>ネンスウ</t>
    </rPh>
    <rPh sb="114" eb="115">
      <t>コ</t>
    </rPh>
    <rPh sb="117" eb="119">
      <t>カンキョ</t>
    </rPh>
    <rPh sb="120" eb="122">
      <t>ゾウカ</t>
    </rPh>
    <rPh sb="159" eb="162">
      <t>ケイカクテキ</t>
    </rPh>
    <rPh sb="180" eb="181">
      <t>ホン</t>
    </rPh>
    <rPh sb="181" eb="182">
      <t>シ</t>
    </rPh>
    <rPh sb="187" eb="189">
      <t>ネンド</t>
    </rPh>
    <rPh sb="212" eb="214">
      <t>サクテイ</t>
    </rPh>
    <rPh sb="270" eb="272">
      <t>ケイエイ</t>
    </rPh>
    <rPh sb="272" eb="274">
      <t>センリャク</t>
    </rPh>
    <rPh sb="275" eb="276">
      <t>モト</t>
    </rPh>
    <rPh sb="278" eb="280">
      <t>ケイエイ</t>
    </rPh>
    <rPh sb="281" eb="282">
      <t>オコナ</t>
    </rPh>
    <phoneticPr fontId="4"/>
  </si>
  <si>
    <t>　本市では費用をどの程度収益で賄えているかを表す経常収支比率（①）においては、近年は100%を超えた安定した経営を行っている。しかし、令和元年度は経費回収率（⑤）が落ち込み100％を下回っているため、回収率の回復に取り組む必要がある。
　また汚水処理原価（⑥）についても、民間委託の推進や人員削減等の取り組みにより抑制してきた。今後は利率の高い企業債の償還が終わるため低減していく見込みである。
　短期的な債務に対する支払能力を表す流動比率（③）では、会計制度の改正によりH26に建設改良等に充てられた企業債の一部が流動負債に含まれることとなったことや、企業債償還のピーク付近であったため比率が低い状態にあったが、現金の適切な確保や償還金の減少により、H29以降は100%を上回るまで改善している。
　使用料収入に対する企業債残高の割合を表す企業債残高対事業規模比率（④）においては、類似団体と比較しても低い値となっており、今後も現在の水準を維持しながらの投資を目指す。
　水洗化率（⑧）については高い数値となっており増加傾向が続いている。引き続き100％を目標とし今後も普及促進に取り組むこととする。
　不明水対策および経費削減に取り組んできたことで経営指標は改善傾向にある。普及についてはほぼ完了しているが、今後は老朽管更新投資の財源確保が必要となるため、引き続き費用削減に取り組むほか、使用料の定期的な見直しを考える必要がある。</t>
    <rPh sb="39" eb="41">
      <t>キンネン</t>
    </rPh>
    <rPh sb="47" eb="48">
      <t>コ</t>
    </rPh>
    <rPh sb="67" eb="68">
      <t>レイ</t>
    </rPh>
    <rPh sb="68" eb="69">
      <t>ワ</t>
    </rPh>
    <rPh sb="69" eb="71">
      <t>ガンネン</t>
    </rPh>
    <rPh sb="71" eb="72">
      <t>ド</t>
    </rPh>
    <rPh sb="73" eb="75">
      <t>ケイヒ</t>
    </rPh>
    <rPh sb="75" eb="77">
      <t>カイシュウ</t>
    </rPh>
    <rPh sb="77" eb="78">
      <t>リツ</t>
    </rPh>
    <rPh sb="82" eb="83">
      <t>オ</t>
    </rPh>
    <rPh sb="84" eb="85">
      <t>コ</t>
    </rPh>
    <rPh sb="91" eb="92">
      <t>シタ</t>
    </rPh>
    <rPh sb="92" eb="93">
      <t>マワ</t>
    </rPh>
    <rPh sb="164" eb="166">
      <t>コンゴ</t>
    </rPh>
    <rPh sb="167" eb="169">
      <t>リリツ</t>
    </rPh>
    <rPh sb="170" eb="171">
      <t>タカ</t>
    </rPh>
    <rPh sb="172" eb="174">
      <t>キギョウ</t>
    </rPh>
    <rPh sb="174" eb="175">
      <t>サイ</t>
    </rPh>
    <rPh sb="176" eb="178">
      <t>ショウカン</t>
    </rPh>
    <rPh sb="179" eb="180">
      <t>オ</t>
    </rPh>
    <rPh sb="184" eb="186">
      <t>テイゲン</t>
    </rPh>
    <rPh sb="190" eb="192">
      <t>ミコ</t>
    </rPh>
    <rPh sb="307" eb="309">
      <t>ゲンキン</t>
    </rPh>
    <rPh sb="310" eb="312">
      <t>テキセツ</t>
    </rPh>
    <rPh sb="313" eb="315">
      <t>カクホ</t>
    </rPh>
    <rPh sb="329" eb="331">
      <t>イコウ</t>
    </rPh>
    <rPh sb="342" eb="344">
      <t>カイゼン</t>
    </rPh>
    <rPh sb="459" eb="461">
      <t>ゾウカ</t>
    </rPh>
    <rPh sb="461" eb="463">
      <t>ケイコウ</t>
    </rPh>
    <rPh sb="464" eb="465">
      <t>ツヅ</t>
    </rPh>
    <rPh sb="470" eb="471">
      <t>ヒ</t>
    </rPh>
    <rPh sb="472" eb="473">
      <t>ツヅ</t>
    </rPh>
    <rPh sb="539" eb="541">
      <t>フキュウ</t>
    </rPh>
    <rPh sb="548" eb="550">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</si>
</sst>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1.17</c:v>
                </c:pt>
                <c:pt idx="1">
                  <c:v>0.93</c:v>
                </c:pt>
                <c:pt idx="2">
                  <c:v>0.41</c:v>
                </c:pt>
                <c:pt idx="3">
                  <c:v>0.97</c:v>
                </c:pt>
                <c:pt idx="4">
                  <c:v>0.31</c:v>
                </c:pt>
              </c:numCache>
            </c:numRef>
          </c:val>
          <c:extLst xmlns:c16r2="http://schemas.microsoft.com/office/drawing/2015/06/chart">
            <c:ext xmlns:c16="http://schemas.microsoft.com/office/drawing/2014/chart" uri="{C3380CC4-5D6E-409C-BE32-E72D297353CC}">
              <c16:uniqueId val="{00000000-A285-416A-BD76-E448CF2189BF}"/>
            </c:ext>
          </c:extLst>
        </c:ser>
        <c:dLbls>
          <c:showLegendKey val="0"/>
          <c:showVal val="0"/>
          <c:showCatName val="0"/>
          <c:showSerName val="0"/>
          <c:showPercent val="0"/>
          <c:showBubbleSize val="0"/>
        </c:dLbls>
        <c:gapWidth val="150"/>
        <c:axId val="102500992"/>
        <c:axId val="10250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0.27</c:v>
                </c:pt>
                <c:pt idx="1">
                  <c:v>0.17</c:v>
                </c:pt>
                <c:pt idx="2">
                  <c:v>0.13</c:v>
                </c:pt>
                <c:pt idx="3">
                  <c:v>0.1</c:v>
                </c:pt>
                <c:pt idx="4">
                  <c:v>0.09</c:v>
                </c:pt>
              </c:numCache>
            </c:numRef>
          </c:val>
          <c:smooth val="0"/>
          <c:extLst xmlns:c16r2="http://schemas.microsoft.com/office/drawing/2015/06/chart">
            <c:ext xmlns:c16="http://schemas.microsoft.com/office/drawing/2014/chart" uri="{C3380CC4-5D6E-409C-BE32-E72D297353CC}">
              <c16:uniqueId val="{00000001-A285-416A-BD76-E448CF2189BF}"/>
            </c:ext>
          </c:extLst>
        </c:ser>
        <c:dLbls>
          <c:showLegendKey val="0"/>
          <c:showVal val="0"/>
          <c:showCatName val="0"/>
          <c:showSerName val="0"/>
          <c:showPercent val="0"/>
          <c:showBubbleSize val="0"/>
        </c:dLbls>
        <c:marker val="1"/>
        <c:smooth val="0"/>
        <c:axId val="102500992"/>
        <c:axId val="102507264"/>
      </c:lineChart>
      <c:dateAx>
        <c:axId val="102500992"/>
        <c:scaling>
          <c:orientation val="minMax"/>
        </c:scaling>
        <c:delete val="1"/>
        <c:axPos val="b"/>
        <c:numFmt formatCode="&quot;H&quot;yy" sourceLinked="1"/>
        <c:majorTickMark val="none"/>
        <c:minorTickMark val="none"/>
        <c:tickLblPos val="none"/>
        <c:crossAx val="102507264"/>
        <c:crosses val="autoZero"/>
        <c:auto val="1"/>
        <c:lblOffset val="100"/>
        <c:baseTimeUnit val="years"/>
      </c:dateAx>
      <c:valAx>
        <c:axId val="10250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0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6F8-47E4-AD40-DE1F0C5E1A64}"/>
            </c:ext>
          </c:extLst>
        </c:ser>
        <c:dLbls>
          <c:showLegendKey val="0"/>
          <c:showVal val="0"/>
          <c:showCatName val="0"/>
          <c:showSerName val="0"/>
          <c:showPercent val="0"/>
          <c:showBubbleSize val="0"/>
        </c:dLbls>
        <c:gapWidth val="150"/>
        <c:axId val="108108416"/>
        <c:axId val="10811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65.62</c:v>
                </c:pt>
                <c:pt idx="1">
                  <c:v>64.67</c:v>
                </c:pt>
                <c:pt idx="2">
                  <c:v>64.959999999999994</c:v>
                </c:pt>
                <c:pt idx="3">
                  <c:v>65.040000000000006</c:v>
                </c:pt>
                <c:pt idx="4">
                  <c:v>68.31</c:v>
                </c:pt>
              </c:numCache>
            </c:numRef>
          </c:val>
          <c:smooth val="0"/>
          <c:extLst xmlns:c16r2="http://schemas.microsoft.com/office/drawing/2015/06/chart">
            <c:ext xmlns:c16="http://schemas.microsoft.com/office/drawing/2014/chart" uri="{C3380CC4-5D6E-409C-BE32-E72D297353CC}">
              <c16:uniqueId val="{00000001-86F8-47E4-AD40-DE1F0C5E1A64}"/>
            </c:ext>
          </c:extLst>
        </c:ser>
        <c:dLbls>
          <c:showLegendKey val="0"/>
          <c:showVal val="0"/>
          <c:showCatName val="0"/>
          <c:showSerName val="0"/>
          <c:showPercent val="0"/>
          <c:showBubbleSize val="0"/>
        </c:dLbls>
        <c:marker val="1"/>
        <c:smooth val="0"/>
        <c:axId val="108108416"/>
        <c:axId val="108114688"/>
      </c:lineChart>
      <c:dateAx>
        <c:axId val="108108416"/>
        <c:scaling>
          <c:orientation val="minMax"/>
        </c:scaling>
        <c:delete val="1"/>
        <c:axPos val="b"/>
        <c:numFmt formatCode="&quot;H&quot;yy" sourceLinked="1"/>
        <c:majorTickMark val="none"/>
        <c:minorTickMark val="none"/>
        <c:tickLblPos val="none"/>
        <c:crossAx val="108114688"/>
        <c:crosses val="autoZero"/>
        <c:auto val="1"/>
        <c:lblOffset val="100"/>
        <c:baseTimeUnit val="years"/>
      </c:dateAx>
      <c:valAx>
        <c:axId val="10811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0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93.8</c:v>
                </c:pt>
                <c:pt idx="1">
                  <c:v>95.21</c:v>
                </c:pt>
                <c:pt idx="2">
                  <c:v>94.87</c:v>
                </c:pt>
                <c:pt idx="3">
                  <c:v>96.3</c:v>
                </c:pt>
                <c:pt idx="4">
                  <c:v>95.93</c:v>
                </c:pt>
              </c:numCache>
            </c:numRef>
          </c:val>
          <c:extLst xmlns:c16r2="http://schemas.microsoft.com/office/drawing/2015/06/chart">
            <c:ext xmlns:c16="http://schemas.microsoft.com/office/drawing/2014/chart" uri="{C3380CC4-5D6E-409C-BE32-E72D297353CC}">
              <c16:uniqueId val="{00000000-67EF-4275-A98C-968ED8A709BD}"/>
            </c:ext>
          </c:extLst>
        </c:ser>
        <c:dLbls>
          <c:showLegendKey val="0"/>
          <c:showVal val="0"/>
          <c:showCatName val="0"/>
          <c:showSerName val="0"/>
          <c:showPercent val="0"/>
          <c:showBubbleSize val="0"/>
        </c:dLbls>
        <c:gapWidth val="150"/>
        <c:axId val="109281280"/>
        <c:axId val="10928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91.44</c:v>
                </c:pt>
                <c:pt idx="1">
                  <c:v>91.76</c:v>
                </c:pt>
                <c:pt idx="2">
                  <c:v>92.3</c:v>
                </c:pt>
                <c:pt idx="3">
                  <c:v>92.55</c:v>
                </c:pt>
                <c:pt idx="4">
                  <c:v>92.62</c:v>
                </c:pt>
              </c:numCache>
            </c:numRef>
          </c:val>
          <c:smooth val="0"/>
          <c:extLst xmlns:c16r2="http://schemas.microsoft.com/office/drawing/2015/06/chart">
            <c:ext xmlns:c16="http://schemas.microsoft.com/office/drawing/2014/chart" uri="{C3380CC4-5D6E-409C-BE32-E72D297353CC}">
              <c16:uniqueId val="{00000001-67EF-4275-A98C-968ED8A709BD}"/>
            </c:ext>
          </c:extLst>
        </c:ser>
        <c:dLbls>
          <c:showLegendKey val="0"/>
          <c:showVal val="0"/>
          <c:showCatName val="0"/>
          <c:showSerName val="0"/>
          <c:showPercent val="0"/>
          <c:showBubbleSize val="0"/>
        </c:dLbls>
        <c:marker val="1"/>
        <c:smooth val="0"/>
        <c:axId val="109281280"/>
        <c:axId val="109283200"/>
      </c:lineChart>
      <c:dateAx>
        <c:axId val="109281280"/>
        <c:scaling>
          <c:orientation val="minMax"/>
        </c:scaling>
        <c:delete val="1"/>
        <c:axPos val="b"/>
        <c:numFmt formatCode="&quot;H&quot;yy" sourceLinked="1"/>
        <c:majorTickMark val="none"/>
        <c:minorTickMark val="none"/>
        <c:tickLblPos val="none"/>
        <c:crossAx val="109283200"/>
        <c:crosses val="autoZero"/>
        <c:auto val="1"/>
        <c:lblOffset val="100"/>
        <c:baseTimeUnit val="years"/>
      </c:dateAx>
      <c:valAx>
        <c:axId val="10928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8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106.74</c:v>
                </c:pt>
                <c:pt idx="1">
                  <c:v>115.4</c:v>
                </c:pt>
                <c:pt idx="2">
                  <c:v>115.69</c:v>
                </c:pt>
                <c:pt idx="3">
                  <c:v>106.29</c:v>
                </c:pt>
                <c:pt idx="4">
                  <c:v>100.15</c:v>
                </c:pt>
              </c:numCache>
            </c:numRef>
          </c:val>
          <c:extLst xmlns:c16r2="http://schemas.microsoft.com/office/drawing/2015/06/chart">
            <c:ext xmlns:c16="http://schemas.microsoft.com/office/drawing/2014/chart" uri="{C3380CC4-5D6E-409C-BE32-E72D297353CC}">
              <c16:uniqueId val="{00000000-FB75-4788-A4DB-1B91CD814294}"/>
            </c:ext>
          </c:extLst>
        </c:ser>
        <c:dLbls>
          <c:showLegendKey val="0"/>
          <c:showVal val="0"/>
          <c:showCatName val="0"/>
          <c:showSerName val="0"/>
          <c:showPercent val="0"/>
          <c:showBubbleSize val="0"/>
        </c:dLbls>
        <c:gapWidth val="150"/>
        <c:axId val="102538240"/>
        <c:axId val="102556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109.48</c:v>
                </c:pt>
                <c:pt idx="1">
                  <c:v>109.27</c:v>
                </c:pt>
                <c:pt idx="2">
                  <c:v>108.03</c:v>
                </c:pt>
                <c:pt idx="3">
                  <c:v>106.9</c:v>
                </c:pt>
                <c:pt idx="4">
                  <c:v>106.99</c:v>
                </c:pt>
              </c:numCache>
            </c:numRef>
          </c:val>
          <c:smooth val="0"/>
          <c:extLst xmlns:c16r2="http://schemas.microsoft.com/office/drawing/2015/06/chart">
            <c:ext xmlns:c16="http://schemas.microsoft.com/office/drawing/2014/chart" uri="{C3380CC4-5D6E-409C-BE32-E72D297353CC}">
              <c16:uniqueId val="{00000001-FB75-4788-A4DB-1B91CD814294}"/>
            </c:ext>
          </c:extLst>
        </c:ser>
        <c:dLbls>
          <c:showLegendKey val="0"/>
          <c:showVal val="0"/>
          <c:showCatName val="0"/>
          <c:showSerName val="0"/>
          <c:showPercent val="0"/>
          <c:showBubbleSize val="0"/>
        </c:dLbls>
        <c:marker val="1"/>
        <c:smooth val="0"/>
        <c:axId val="102538240"/>
        <c:axId val="102556800"/>
      </c:lineChart>
      <c:dateAx>
        <c:axId val="102538240"/>
        <c:scaling>
          <c:orientation val="minMax"/>
        </c:scaling>
        <c:delete val="1"/>
        <c:axPos val="b"/>
        <c:numFmt formatCode="&quot;H&quot;yy" sourceLinked="1"/>
        <c:majorTickMark val="none"/>
        <c:minorTickMark val="none"/>
        <c:tickLblPos val="none"/>
        <c:crossAx val="102556800"/>
        <c:crosses val="autoZero"/>
        <c:auto val="1"/>
        <c:lblOffset val="100"/>
        <c:baseTimeUnit val="years"/>
      </c:dateAx>
      <c:valAx>
        <c:axId val="10255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10.99</c:v>
                </c:pt>
                <c:pt idx="1">
                  <c:v>13.34</c:v>
                </c:pt>
                <c:pt idx="2">
                  <c:v>15.55</c:v>
                </c:pt>
                <c:pt idx="3">
                  <c:v>17.829999999999998</c:v>
                </c:pt>
                <c:pt idx="4">
                  <c:v>19.649999999999999</c:v>
                </c:pt>
              </c:numCache>
            </c:numRef>
          </c:val>
          <c:extLst xmlns:c16r2="http://schemas.microsoft.com/office/drawing/2015/06/chart">
            <c:ext xmlns:c16="http://schemas.microsoft.com/office/drawing/2014/chart" uri="{C3380CC4-5D6E-409C-BE32-E72D297353CC}">
              <c16:uniqueId val="{00000000-6BA7-42CD-A4B9-35C74D9A04ED}"/>
            </c:ext>
          </c:extLst>
        </c:ser>
        <c:dLbls>
          <c:showLegendKey val="0"/>
          <c:showVal val="0"/>
          <c:showCatName val="0"/>
          <c:showSerName val="0"/>
          <c:showPercent val="0"/>
          <c:showBubbleSize val="0"/>
        </c:dLbls>
        <c:gapWidth val="150"/>
        <c:axId val="106376576"/>
        <c:axId val="106403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25.89</c:v>
                </c:pt>
                <c:pt idx="1">
                  <c:v>26.63</c:v>
                </c:pt>
                <c:pt idx="2">
                  <c:v>25.61</c:v>
                </c:pt>
                <c:pt idx="3">
                  <c:v>26.13</c:v>
                </c:pt>
                <c:pt idx="4">
                  <c:v>26.36</c:v>
                </c:pt>
              </c:numCache>
            </c:numRef>
          </c:val>
          <c:smooth val="0"/>
          <c:extLst xmlns:c16r2="http://schemas.microsoft.com/office/drawing/2015/06/chart">
            <c:ext xmlns:c16="http://schemas.microsoft.com/office/drawing/2014/chart" uri="{C3380CC4-5D6E-409C-BE32-E72D297353CC}">
              <c16:uniqueId val="{00000001-6BA7-42CD-A4B9-35C74D9A04ED}"/>
            </c:ext>
          </c:extLst>
        </c:ser>
        <c:dLbls>
          <c:showLegendKey val="0"/>
          <c:showVal val="0"/>
          <c:showCatName val="0"/>
          <c:showSerName val="0"/>
          <c:showPercent val="0"/>
          <c:showBubbleSize val="0"/>
        </c:dLbls>
        <c:marker val="1"/>
        <c:smooth val="0"/>
        <c:axId val="106376576"/>
        <c:axId val="106403328"/>
      </c:lineChart>
      <c:dateAx>
        <c:axId val="106376576"/>
        <c:scaling>
          <c:orientation val="minMax"/>
        </c:scaling>
        <c:delete val="1"/>
        <c:axPos val="b"/>
        <c:numFmt formatCode="&quot;H&quot;yy" sourceLinked="1"/>
        <c:majorTickMark val="none"/>
        <c:minorTickMark val="none"/>
        <c:tickLblPos val="none"/>
        <c:crossAx val="106403328"/>
        <c:crosses val="autoZero"/>
        <c:auto val="1"/>
        <c:lblOffset val="100"/>
        <c:baseTimeUnit val="years"/>
      </c:dateAx>
      <c:valAx>
        <c:axId val="10640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7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9A6-475A-8801-7897C42CB25F}"/>
            </c:ext>
          </c:extLst>
        </c:ser>
        <c:dLbls>
          <c:showLegendKey val="0"/>
          <c:showVal val="0"/>
          <c:showCatName val="0"/>
          <c:showSerName val="0"/>
          <c:showPercent val="0"/>
          <c:showBubbleSize val="0"/>
        </c:dLbls>
        <c:gapWidth val="150"/>
        <c:axId val="106509824"/>
        <c:axId val="10651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0.71</c:v>
                </c:pt>
                <c:pt idx="1">
                  <c:v>0.95</c:v>
                </c:pt>
                <c:pt idx="2">
                  <c:v>1.07</c:v>
                </c:pt>
                <c:pt idx="3">
                  <c:v>1.03</c:v>
                </c:pt>
                <c:pt idx="4">
                  <c:v>1.43</c:v>
                </c:pt>
              </c:numCache>
            </c:numRef>
          </c:val>
          <c:smooth val="0"/>
          <c:extLst xmlns:c16r2="http://schemas.microsoft.com/office/drawing/2015/06/chart">
            <c:ext xmlns:c16="http://schemas.microsoft.com/office/drawing/2014/chart" uri="{C3380CC4-5D6E-409C-BE32-E72D297353CC}">
              <c16:uniqueId val="{00000001-59A6-475A-8801-7897C42CB25F}"/>
            </c:ext>
          </c:extLst>
        </c:ser>
        <c:dLbls>
          <c:showLegendKey val="0"/>
          <c:showVal val="0"/>
          <c:showCatName val="0"/>
          <c:showSerName val="0"/>
          <c:showPercent val="0"/>
          <c:showBubbleSize val="0"/>
        </c:dLbls>
        <c:marker val="1"/>
        <c:smooth val="0"/>
        <c:axId val="106509824"/>
        <c:axId val="106511744"/>
      </c:lineChart>
      <c:dateAx>
        <c:axId val="106509824"/>
        <c:scaling>
          <c:orientation val="minMax"/>
        </c:scaling>
        <c:delete val="1"/>
        <c:axPos val="b"/>
        <c:numFmt formatCode="&quot;H&quot;yy" sourceLinked="1"/>
        <c:majorTickMark val="none"/>
        <c:minorTickMark val="none"/>
        <c:tickLblPos val="none"/>
        <c:crossAx val="106511744"/>
        <c:crosses val="autoZero"/>
        <c:auto val="1"/>
        <c:lblOffset val="100"/>
        <c:baseTimeUnit val="years"/>
      </c:dateAx>
      <c:valAx>
        <c:axId val="10651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0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quot;-&quot;">
                  <c:v>0.92</c:v>
                </c:pt>
              </c:numCache>
            </c:numRef>
          </c:val>
          <c:extLst xmlns:c16r2="http://schemas.microsoft.com/office/drawing/2015/06/chart">
            <c:ext xmlns:c16="http://schemas.microsoft.com/office/drawing/2014/chart" uri="{C3380CC4-5D6E-409C-BE32-E72D297353CC}">
              <c16:uniqueId val="{00000000-6DE8-44FE-8D48-1744B4F07929}"/>
            </c:ext>
          </c:extLst>
        </c:ser>
        <c:dLbls>
          <c:showLegendKey val="0"/>
          <c:showVal val="0"/>
          <c:showCatName val="0"/>
          <c:showSerName val="0"/>
          <c:showPercent val="0"/>
          <c:showBubbleSize val="0"/>
        </c:dLbls>
        <c:gapWidth val="150"/>
        <c:axId val="106547840"/>
        <c:axId val="10655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16.34</c:v>
                </c:pt>
                <c:pt idx="1">
                  <c:v>15.65</c:v>
                </c:pt>
                <c:pt idx="2">
                  <c:v>13.55</c:v>
                </c:pt>
                <c:pt idx="3">
                  <c:v>9.06</c:v>
                </c:pt>
                <c:pt idx="4">
                  <c:v>7.42</c:v>
                </c:pt>
              </c:numCache>
            </c:numRef>
          </c:val>
          <c:smooth val="0"/>
          <c:extLst xmlns:c16r2="http://schemas.microsoft.com/office/drawing/2015/06/chart">
            <c:ext xmlns:c16="http://schemas.microsoft.com/office/drawing/2014/chart" uri="{C3380CC4-5D6E-409C-BE32-E72D297353CC}">
              <c16:uniqueId val="{00000001-6DE8-44FE-8D48-1744B4F07929}"/>
            </c:ext>
          </c:extLst>
        </c:ser>
        <c:dLbls>
          <c:showLegendKey val="0"/>
          <c:showVal val="0"/>
          <c:showCatName val="0"/>
          <c:showSerName val="0"/>
          <c:showPercent val="0"/>
          <c:showBubbleSize val="0"/>
        </c:dLbls>
        <c:marker val="1"/>
        <c:smooth val="0"/>
        <c:axId val="106547840"/>
        <c:axId val="106550016"/>
      </c:lineChart>
      <c:dateAx>
        <c:axId val="106547840"/>
        <c:scaling>
          <c:orientation val="minMax"/>
        </c:scaling>
        <c:delete val="1"/>
        <c:axPos val="b"/>
        <c:numFmt formatCode="&quot;H&quot;yy" sourceLinked="1"/>
        <c:majorTickMark val="none"/>
        <c:minorTickMark val="none"/>
        <c:tickLblPos val="none"/>
        <c:crossAx val="106550016"/>
        <c:crosses val="autoZero"/>
        <c:auto val="1"/>
        <c:lblOffset val="100"/>
        <c:baseTimeUnit val="years"/>
      </c:dateAx>
      <c:valAx>
        <c:axId val="10655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4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54.43</c:v>
                </c:pt>
                <c:pt idx="1">
                  <c:v>78.03</c:v>
                </c:pt>
                <c:pt idx="2">
                  <c:v>115.85</c:v>
                </c:pt>
                <c:pt idx="3">
                  <c:v>131.41</c:v>
                </c:pt>
                <c:pt idx="4">
                  <c:v>132.51</c:v>
                </c:pt>
              </c:numCache>
            </c:numRef>
          </c:val>
          <c:extLst xmlns:c16r2="http://schemas.microsoft.com/office/drawing/2015/06/chart">
            <c:ext xmlns:c16="http://schemas.microsoft.com/office/drawing/2014/chart" uri="{C3380CC4-5D6E-409C-BE32-E72D297353CC}">
              <c16:uniqueId val="{00000000-6909-4C88-B221-A7AA26D82825}"/>
            </c:ext>
          </c:extLst>
        </c:ser>
        <c:dLbls>
          <c:showLegendKey val="0"/>
          <c:showVal val="0"/>
          <c:showCatName val="0"/>
          <c:showSerName val="0"/>
          <c:showPercent val="0"/>
          <c:showBubbleSize val="0"/>
        </c:dLbls>
        <c:gapWidth val="150"/>
        <c:axId val="106585088"/>
        <c:axId val="10659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78.930000000000007</c:v>
                </c:pt>
                <c:pt idx="1">
                  <c:v>77.94</c:v>
                </c:pt>
                <c:pt idx="2">
                  <c:v>78.45</c:v>
                </c:pt>
                <c:pt idx="3">
                  <c:v>76.31</c:v>
                </c:pt>
                <c:pt idx="4">
                  <c:v>68.180000000000007</c:v>
                </c:pt>
              </c:numCache>
            </c:numRef>
          </c:val>
          <c:smooth val="0"/>
          <c:extLst xmlns:c16r2="http://schemas.microsoft.com/office/drawing/2015/06/chart">
            <c:ext xmlns:c16="http://schemas.microsoft.com/office/drawing/2014/chart" uri="{C3380CC4-5D6E-409C-BE32-E72D297353CC}">
              <c16:uniqueId val="{00000001-6909-4C88-B221-A7AA26D82825}"/>
            </c:ext>
          </c:extLst>
        </c:ser>
        <c:dLbls>
          <c:showLegendKey val="0"/>
          <c:showVal val="0"/>
          <c:showCatName val="0"/>
          <c:showSerName val="0"/>
          <c:showPercent val="0"/>
          <c:showBubbleSize val="0"/>
        </c:dLbls>
        <c:marker val="1"/>
        <c:smooth val="0"/>
        <c:axId val="106585088"/>
        <c:axId val="106591360"/>
      </c:lineChart>
      <c:dateAx>
        <c:axId val="106585088"/>
        <c:scaling>
          <c:orientation val="minMax"/>
        </c:scaling>
        <c:delete val="1"/>
        <c:axPos val="b"/>
        <c:numFmt formatCode="&quot;H&quot;yy" sourceLinked="1"/>
        <c:majorTickMark val="none"/>
        <c:minorTickMark val="none"/>
        <c:tickLblPos val="none"/>
        <c:crossAx val="106591360"/>
        <c:crosses val="autoZero"/>
        <c:auto val="1"/>
        <c:lblOffset val="100"/>
        <c:baseTimeUnit val="years"/>
      </c:dateAx>
      <c:valAx>
        <c:axId val="10659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8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710.25</c:v>
                </c:pt>
                <c:pt idx="1">
                  <c:v>512.41</c:v>
                </c:pt>
                <c:pt idx="2">
                  <c:v>510.66</c:v>
                </c:pt>
                <c:pt idx="3">
                  <c:v>512.33000000000004</c:v>
                </c:pt>
                <c:pt idx="4">
                  <c:v>553.97</c:v>
                </c:pt>
              </c:numCache>
            </c:numRef>
          </c:val>
          <c:extLst xmlns:c16r2="http://schemas.microsoft.com/office/drawing/2015/06/chart">
            <c:ext xmlns:c16="http://schemas.microsoft.com/office/drawing/2014/chart" uri="{C3380CC4-5D6E-409C-BE32-E72D297353CC}">
              <c16:uniqueId val="{00000000-B318-498B-8CDF-E68A6F183307}"/>
            </c:ext>
          </c:extLst>
        </c:ser>
        <c:dLbls>
          <c:showLegendKey val="0"/>
          <c:showVal val="0"/>
          <c:showCatName val="0"/>
          <c:showSerName val="0"/>
          <c:showPercent val="0"/>
          <c:showBubbleSize val="0"/>
        </c:dLbls>
        <c:gapWidth val="150"/>
        <c:axId val="106896768"/>
        <c:axId val="10690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848.31</c:v>
                </c:pt>
                <c:pt idx="1">
                  <c:v>774.99</c:v>
                </c:pt>
                <c:pt idx="2">
                  <c:v>799.41</c:v>
                </c:pt>
                <c:pt idx="3">
                  <c:v>820.36</c:v>
                </c:pt>
                <c:pt idx="4">
                  <c:v>847.44</c:v>
                </c:pt>
              </c:numCache>
            </c:numRef>
          </c:val>
          <c:smooth val="0"/>
          <c:extLst xmlns:c16r2="http://schemas.microsoft.com/office/drawing/2015/06/chart">
            <c:ext xmlns:c16="http://schemas.microsoft.com/office/drawing/2014/chart" uri="{C3380CC4-5D6E-409C-BE32-E72D297353CC}">
              <c16:uniqueId val="{00000001-B318-498B-8CDF-E68A6F183307}"/>
            </c:ext>
          </c:extLst>
        </c:ser>
        <c:dLbls>
          <c:showLegendKey val="0"/>
          <c:showVal val="0"/>
          <c:showCatName val="0"/>
          <c:showSerName val="0"/>
          <c:showPercent val="0"/>
          <c:showBubbleSize val="0"/>
        </c:dLbls>
        <c:marker val="1"/>
        <c:smooth val="0"/>
        <c:axId val="106896768"/>
        <c:axId val="106907136"/>
      </c:lineChart>
      <c:dateAx>
        <c:axId val="106896768"/>
        <c:scaling>
          <c:orientation val="minMax"/>
        </c:scaling>
        <c:delete val="1"/>
        <c:axPos val="b"/>
        <c:numFmt formatCode="&quot;H&quot;yy" sourceLinked="1"/>
        <c:majorTickMark val="none"/>
        <c:minorTickMark val="none"/>
        <c:tickLblPos val="none"/>
        <c:crossAx val="106907136"/>
        <c:crosses val="autoZero"/>
        <c:auto val="1"/>
        <c:lblOffset val="100"/>
        <c:baseTimeUnit val="years"/>
      </c:dateAx>
      <c:valAx>
        <c:axId val="1069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9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100.04</c:v>
                </c:pt>
                <c:pt idx="1">
                  <c:v>120.46</c:v>
                </c:pt>
                <c:pt idx="2">
                  <c:v>103.97</c:v>
                </c:pt>
                <c:pt idx="3">
                  <c:v>100</c:v>
                </c:pt>
                <c:pt idx="4">
                  <c:v>91.52</c:v>
                </c:pt>
              </c:numCache>
            </c:numRef>
          </c:val>
          <c:extLst xmlns:c16r2="http://schemas.microsoft.com/office/drawing/2015/06/chart">
            <c:ext xmlns:c16="http://schemas.microsoft.com/office/drawing/2014/chart" uri="{C3380CC4-5D6E-409C-BE32-E72D297353CC}">
              <c16:uniqueId val="{00000000-3E86-4845-9B79-A47472E5D7A7}"/>
            </c:ext>
          </c:extLst>
        </c:ser>
        <c:dLbls>
          <c:showLegendKey val="0"/>
          <c:showVal val="0"/>
          <c:showCatName val="0"/>
          <c:showSerName val="0"/>
          <c:showPercent val="0"/>
          <c:showBubbleSize val="0"/>
        </c:dLbls>
        <c:gapWidth val="150"/>
        <c:axId val="106915712"/>
        <c:axId val="10694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94.38</c:v>
                </c:pt>
                <c:pt idx="1">
                  <c:v>96.57</c:v>
                </c:pt>
                <c:pt idx="2">
                  <c:v>96.54</c:v>
                </c:pt>
                <c:pt idx="3">
                  <c:v>95.4</c:v>
                </c:pt>
                <c:pt idx="4">
                  <c:v>94.69</c:v>
                </c:pt>
              </c:numCache>
            </c:numRef>
          </c:val>
          <c:smooth val="0"/>
          <c:extLst xmlns:c16r2="http://schemas.microsoft.com/office/drawing/2015/06/chart">
            <c:ext xmlns:c16="http://schemas.microsoft.com/office/drawing/2014/chart" uri="{C3380CC4-5D6E-409C-BE32-E72D297353CC}">
              <c16:uniqueId val="{00000001-3E86-4845-9B79-A47472E5D7A7}"/>
            </c:ext>
          </c:extLst>
        </c:ser>
        <c:dLbls>
          <c:showLegendKey val="0"/>
          <c:showVal val="0"/>
          <c:showCatName val="0"/>
          <c:showSerName val="0"/>
          <c:showPercent val="0"/>
          <c:showBubbleSize val="0"/>
        </c:dLbls>
        <c:marker val="1"/>
        <c:smooth val="0"/>
        <c:axId val="106915712"/>
        <c:axId val="106942464"/>
      </c:lineChart>
      <c:dateAx>
        <c:axId val="106915712"/>
        <c:scaling>
          <c:orientation val="minMax"/>
        </c:scaling>
        <c:delete val="1"/>
        <c:axPos val="b"/>
        <c:numFmt formatCode="&quot;H&quot;yy" sourceLinked="1"/>
        <c:majorTickMark val="none"/>
        <c:minorTickMark val="none"/>
        <c:tickLblPos val="none"/>
        <c:crossAx val="106942464"/>
        <c:crosses val="autoZero"/>
        <c:auto val="1"/>
        <c:lblOffset val="100"/>
        <c:baseTimeUnit val="years"/>
      </c:dateAx>
      <c:valAx>
        <c:axId val="10694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1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157.41999999999999</c:v>
                </c:pt>
                <c:pt idx="1">
                  <c:v>130.80000000000001</c:v>
                </c:pt>
                <c:pt idx="2">
                  <c:v>151.4</c:v>
                </c:pt>
                <c:pt idx="3">
                  <c:v>157.63999999999999</c:v>
                </c:pt>
                <c:pt idx="4">
                  <c:v>156.04</c:v>
                </c:pt>
              </c:numCache>
            </c:numRef>
          </c:val>
          <c:extLst xmlns:c16r2="http://schemas.microsoft.com/office/drawing/2015/06/chart">
            <c:ext xmlns:c16="http://schemas.microsoft.com/office/drawing/2014/chart" uri="{C3380CC4-5D6E-409C-BE32-E72D297353CC}">
              <c16:uniqueId val="{00000000-6153-4295-9391-19532559E028}"/>
            </c:ext>
          </c:extLst>
        </c:ser>
        <c:dLbls>
          <c:showLegendKey val="0"/>
          <c:showVal val="0"/>
          <c:showCatName val="0"/>
          <c:showSerName val="0"/>
          <c:showPercent val="0"/>
          <c:showBubbleSize val="0"/>
        </c:dLbls>
        <c:gapWidth val="150"/>
        <c:axId val="108083456"/>
        <c:axId val="108085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165.45</c:v>
                </c:pt>
                <c:pt idx="1">
                  <c:v>161.54</c:v>
                </c:pt>
                <c:pt idx="2">
                  <c:v>162.81</c:v>
                </c:pt>
                <c:pt idx="3">
                  <c:v>163.19999999999999</c:v>
                </c:pt>
                <c:pt idx="4">
                  <c:v>159.78</c:v>
                </c:pt>
              </c:numCache>
            </c:numRef>
          </c:val>
          <c:smooth val="0"/>
          <c:extLst xmlns:c16r2="http://schemas.microsoft.com/office/drawing/2015/06/chart">
            <c:ext xmlns:c16="http://schemas.microsoft.com/office/drawing/2014/chart" uri="{C3380CC4-5D6E-409C-BE32-E72D297353CC}">
              <c16:uniqueId val="{00000001-6153-4295-9391-19532559E028}"/>
            </c:ext>
          </c:extLst>
        </c:ser>
        <c:dLbls>
          <c:showLegendKey val="0"/>
          <c:showVal val="0"/>
          <c:showCatName val="0"/>
          <c:showSerName val="0"/>
          <c:showPercent val="0"/>
          <c:showBubbleSize val="0"/>
        </c:dLbls>
        <c:marker val="1"/>
        <c:smooth val="0"/>
        <c:axId val="108083456"/>
        <c:axId val="108085632"/>
      </c:lineChart>
      <c:dateAx>
        <c:axId val="108083456"/>
        <c:scaling>
          <c:orientation val="minMax"/>
        </c:scaling>
        <c:delete val="1"/>
        <c:axPos val="b"/>
        <c:numFmt formatCode="&quot;H&quot;yy" sourceLinked="1"/>
        <c:majorTickMark val="none"/>
        <c:minorTickMark val="none"/>
        <c:tickLblPos val="none"/>
        <c:crossAx val="108085632"/>
        <c:crosses val="autoZero"/>
        <c:auto val="1"/>
        <c:lblOffset val="100"/>
        <c:baseTimeUnit val="years"/>
      </c:dateAx>
      <c:valAx>
        <c:axId val="10808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8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3" zoomScale="70" zoomScaleNormal="7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天童市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61966</v>
      </c>
      <c r="AM8" s="51"/>
      <c r="AN8" s="51"/>
      <c r="AO8" s="51"/>
      <c r="AP8" s="51"/>
      <c r="AQ8" s="51"/>
      <c r="AR8" s="51"/>
      <c r="AS8" s="51"/>
      <c r="AT8" s="46">
        <f>データ!T6</f>
        <v>113.01</v>
      </c>
      <c r="AU8" s="46"/>
      <c r="AV8" s="46"/>
      <c r="AW8" s="46"/>
      <c r="AX8" s="46"/>
      <c r="AY8" s="46"/>
      <c r="AZ8" s="46"/>
      <c r="BA8" s="46"/>
      <c r="BB8" s="46">
        <f>データ!U6</f>
        <v>548.32000000000005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53.48</v>
      </c>
      <c r="J10" s="46"/>
      <c r="K10" s="46"/>
      <c r="L10" s="46"/>
      <c r="M10" s="46"/>
      <c r="N10" s="46"/>
      <c r="O10" s="46"/>
      <c r="P10" s="46">
        <f>データ!P6</f>
        <v>77.569999999999993</v>
      </c>
      <c r="Q10" s="46"/>
      <c r="R10" s="46"/>
      <c r="S10" s="46"/>
      <c r="T10" s="46"/>
      <c r="U10" s="46"/>
      <c r="V10" s="46"/>
      <c r="W10" s="46">
        <f>データ!Q6</f>
        <v>77.28</v>
      </c>
      <c r="X10" s="46"/>
      <c r="Y10" s="46"/>
      <c r="Z10" s="46"/>
      <c r="AA10" s="46"/>
      <c r="AB10" s="46"/>
      <c r="AC10" s="46"/>
      <c r="AD10" s="51">
        <f>データ!R6</f>
        <v>3300</v>
      </c>
      <c r="AE10" s="51"/>
      <c r="AF10" s="51"/>
      <c r="AG10" s="51"/>
      <c r="AH10" s="51"/>
      <c r="AI10" s="51"/>
      <c r="AJ10" s="51"/>
      <c r="AK10" s="2"/>
      <c r="AL10" s="51">
        <f>データ!V6</f>
        <v>48032</v>
      </c>
      <c r="AM10" s="51"/>
      <c r="AN10" s="51"/>
      <c r="AO10" s="51"/>
      <c r="AP10" s="51"/>
      <c r="AQ10" s="51"/>
      <c r="AR10" s="51"/>
      <c r="AS10" s="51"/>
      <c r="AT10" s="46">
        <f>データ!W6</f>
        <v>15.16</v>
      </c>
      <c r="AU10" s="46"/>
      <c r="AV10" s="46"/>
      <c r="AW10" s="46"/>
      <c r="AX10" s="46"/>
      <c r="AY10" s="46"/>
      <c r="AZ10" s="46"/>
      <c r="BA10" s="46"/>
      <c r="BB10" s="46">
        <f>データ!X6</f>
        <v>3168.34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XWx2YWoQxpyGnQhIEheg5sIpSum3vEj6V539WFEQ905Be34RvaCBc8Q4KKaQO6ozzBsb7qcpeLTYeghF4+8qRA==" saltValue="avdCbt6kD0ypzV1QQNrS5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62103</v>
      </c>
      <c r="D6" s="33">
        <f t="shared" si="3"/>
        <v>46</v>
      </c>
      <c r="E6" s="33">
        <f t="shared" si="3"/>
        <v>17</v>
      </c>
      <c r="F6" s="33">
        <f t="shared" si="3"/>
        <v>1</v>
      </c>
      <c r="G6" s="33">
        <f t="shared" si="3"/>
        <v>0</v>
      </c>
      <c r="H6" s="33" t="str">
        <f t="shared" si="3"/>
        <v>山形県　天童市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53.48</v>
      </c>
      <c r="P6" s="34">
        <f t="shared" si="3"/>
        <v>77.569999999999993</v>
      </c>
      <c r="Q6" s="34">
        <f t="shared" si="3"/>
        <v>77.28</v>
      </c>
      <c r="R6" s="34">
        <f t="shared" si="3"/>
        <v>3300</v>
      </c>
      <c r="S6" s="34">
        <f t="shared" si="3"/>
        <v>61966</v>
      </c>
      <c r="T6" s="34">
        <f t="shared" si="3"/>
        <v>113.01</v>
      </c>
      <c r="U6" s="34">
        <f t="shared" si="3"/>
        <v>548.32000000000005</v>
      </c>
      <c r="V6" s="34">
        <f t="shared" si="3"/>
        <v>48032</v>
      </c>
      <c r="W6" s="34">
        <f t="shared" si="3"/>
        <v>15.16</v>
      </c>
      <c r="X6" s="34">
        <f t="shared" si="3"/>
        <v>3168.34</v>
      </c>
      <c r="Y6" s="35">
        <f>IF(Y7="",NA(),Y7)</f>
        <v>106.74</v>
      </c>
      <c r="Z6" s="35">
        <f t="shared" ref="Z6:AH6" si="4">IF(Z7="",NA(),Z7)</f>
        <v>115.4</v>
      </c>
      <c r="AA6" s="35">
        <f t="shared" si="4"/>
        <v>115.69</v>
      </c>
      <c r="AB6" s="35">
        <f t="shared" si="4"/>
        <v>106.29</v>
      </c>
      <c r="AC6" s="35">
        <f t="shared" si="4"/>
        <v>100.15</v>
      </c>
      <c r="AD6" s="35">
        <f t="shared" si="4"/>
        <v>109.48</v>
      </c>
      <c r="AE6" s="35">
        <f t="shared" si="4"/>
        <v>109.27</v>
      </c>
      <c r="AF6" s="35">
        <f t="shared" si="4"/>
        <v>108.03</v>
      </c>
      <c r="AG6" s="35">
        <f t="shared" si="4"/>
        <v>106.9</v>
      </c>
      <c r="AH6" s="35">
        <f t="shared" si="4"/>
        <v>106.99</v>
      </c>
      <c r="AI6" s="34" t="str">
        <f>IF(AI7="","",IF(AI7="-","【-】","【"&amp;SUBSTITUTE(TEXT(AI7,"#,##0.00"),"-","△")&amp;"】"))</f>
        <v>【108.07】</v>
      </c>
      <c r="AJ6" s="34">
        <f>IF(AJ7="",NA(),AJ7)</f>
        <v>0</v>
      </c>
      <c r="AK6" s="34">
        <f t="shared" ref="AK6:AS6" si="5">IF(AK7="",NA(),AK7)</f>
        <v>0</v>
      </c>
      <c r="AL6" s="34">
        <f t="shared" si="5"/>
        <v>0</v>
      </c>
      <c r="AM6" s="34">
        <f t="shared" si="5"/>
        <v>0</v>
      </c>
      <c r="AN6" s="35">
        <f t="shared" si="5"/>
        <v>0.92</v>
      </c>
      <c r="AO6" s="35">
        <f t="shared" si="5"/>
        <v>16.34</v>
      </c>
      <c r="AP6" s="35">
        <f t="shared" si="5"/>
        <v>15.65</v>
      </c>
      <c r="AQ6" s="35">
        <f t="shared" si="5"/>
        <v>13.55</v>
      </c>
      <c r="AR6" s="35">
        <f t="shared" si="5"/>
        <v>9.06</v>
      </c>
      <c r="AS6" s="35">
        <f t="shared" si="5"/>
        <v>7.42</v>
      </c>
      <c r="AT6" s="34" t="str">
        <f>IF(AT7="","",IF(AT7="-","【-】","【"&amp;SUBSTITUTE(TEXT(AT7,"#,##0.00"),"-","△")&amp;"】"))</f>
        <v>【3.09】</v>
      </c>
      <c r="AU6" s="35">
        <f>IF(AU7="",NA(),AU7)</f>
        <v>54.43</v>
      </c>
      <c r="AV6" s="35">
        <f t="shared" ref="AV6:BD6" si="6">IF(AV7="",NA(),AV7)</f>
        <v>78.03</v>
      </c>
      <c r="AW6" s="35">
        <f t="shared" si="6"/>
        <v>115.85</v>
      </c>
      <c r="AX6" s="35">
        <f t="shared" si="6"/>
        <v>131.41</v>
      </c>
      <c r="AY6" s="35">
        <f t="shared" si="6"/>
        <v>132.51</v>
      </c>
      <c r="AZ6" s="35">
        <f t="shared" si="6"/>
        <v>78.930000000000007</v>
      </c>
      <c r="BA6" s="35">
        <f t="shared" si="6"/>
        <v>77.94</v>
      </c>
      <c r="BB6" s="35">
        <f t="shared" si="6"/>
        <v>78.45</v>
      </c>
      <c r="BC6" s="35">
        <f t="shared" si="6"/>
        <v>76.31</v>
      </c>
      <c r="BD6" s="35">
        <f t="shared" si="6"/>
        <v>68.180000000000007</v>
      </c>
      <c r="BE6" s="34" t="str">
        <f>IF(BE7="","",IF(BE7="-","【-】","【"&amp;SUBSTITUTE(TEXT(BE7,"#,##0.00"),"-","△")&amp;"】"))</f>
        <v>【69.54】</v>
      </c>
      <c r="BF6" s="35">
        <f>IF(BF7="",NA(),BF7)</f>
        <v>710.25</v>
      </c>
      <c r="BG6" s="35">
        <f t="shared" ref="BG6:BO6" si="7">IF(BG7="",NA(),BG7)</f>
        <v>512.41</v>
      </c>
      <c r="BH6" s="35">
        <f t="shared" si="7"/>
        <v>510.66</v>
      </c>
      <c r="BI6" s="35">
        <f t="shared" si="7"/>
        <v>512.33000000000004</v>
      </c>
      <c r="BJ6" s="35">
        <f t="shared" si="7"/>
        <v>553.97</v>
      </c>
      <c r="BK6" s="35">
        <f t="shared" si="7"/>
        <v>848.31</v>
      </c>
      <c r="BL6" s="35">
        <f t="shared" si="7"/>
        <v>774.99</v>
      </c>
      <c r="BM6" s="35">
        <f t="shared" si="7"/>
        <v>799.41</v>
      </c>
      <c r="BN6" s="35">
        <f t="shared" si="7"/>
        <v>820.36</v>
      </c>
      <c r="BO6" s="35">
        <f t="shared" si="7"/>
        <v>847.44</v>
      </c>
      <c r="BP6" s="34" t="str">
        <f>IF(BP7="","",IF(BP7="-","【-】","【"&amp;SUBSTITUTE(TEXT(BP7,"#,##0.00"),"-","△")&amp;"】"))</f>
        <v>【682.51】</v>
      </c>
      <c r="BQ6" s="35">
        <f>IF(BQ7="",NA(),BQ7)</f>
        <v>100.04</v>
      </c>
      <c r="BR6" s="35">
        <f t="shared" ref="BR6:BZ6" si="8">IF(BR7="",NA(),BR7)</f>
        <v>120.46</v>
      </c>
      <c r="BS6" s="35">
        <f t="shared" si="8"/>
        <v>103.97</v>
      </c>
      <c r="BT6" s="35">
        <f t="shared" si="8"/>
        <v>100</v>
      </c>
      <c r="BU6" s="35">
        <f t="shared" si="8"/>
        <v>91.52</v>
      </c>
      <c r="BV6" s="35">
        <f t="shared" si="8"/>
        <v>94.38</v>
      </c>
      <c r="BW6" s="35">
        <f t="shared" si="8"/>
        <v>96.57</v>
      </c>
      <c r="BX6" s="35">
        <f t="shared" si="8"/>
        <v>96.54</v>
      </c>
      <c r="BY6" s="35">
        <f t="shared" si="8"/>
        <v>95.4</v>
      </c>
      <c r="BZ6" s="35">
        <f t="shared" si="8"/>
        <v>94.69</v>
      </c>
      <c r="CA6" s="34" t="str">
        <f>IF(CA7="","",IF(CA7="-","【-】","【"&amp;SUBSTITUTE(TEXT(CA7,"#,##0.00"),"-","△")&amp;"】"))</f>
        <v>【100.34】</v>
      </c>
      <c r="CB6" s="35">
        <f>IF(CB7="",NA(),CB7)</f>
        <v>157.41999999999999</v>
      </c>
      <c r="CC6" s="35">
        <f t="shared" ref="CC6:CK6" si="9">IF(CC7="",NA(),CC7)</f>
        <v>130.80000000000001</v>
      </c>
      <c r="CD6" s="35">
        <f t="shared" si="9"/>
        <v>151.4</v>
      </c>
      <c r="CE6" s="35">
        <f t="shared" si="9"/>
        <v>157.63999999999999</v>
      </c>
      <c r="CF6" s="35">
        <f t="shared" si="9"/>
        <v>156.04</v>
      </c>
      <c r="CG6" s="35">
        <f t="shared" si="9"/>
        <v>165.45</v>
      </c>
      <c r="CH6" s="35">
        <f t="shared" si="9"/>
        <v>161.54</v>
      </c>
      <c r="CI6" s="35">
        <f t="shared" si="9"/>
        <v>162.81</v>
      </c>
      <c r="CJ6" s="35">
        <f t="shared" si="9"/>
        <v>163.19999999999999</v>
      </c>
      <c r="CK6" s="35">
        <f t="shared" si="9"/>
        <v>159.78</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65.62</v>
      </c>
      <c r="CS6" s="35">
        <f t="shared" si="10"/>
        <v>64.67</v>
      </c>
      <c r="CT6" s="35">
        <f t="shared" si="10"/>
        <v>64.959999999999994</v>
      </c>
      <c r="CU6" s="35">
        <f t="shared" si="10"/>
        <v>65.040000000000006</v>
      </c>
      <c r="CV6" s="35">
        <f t="shared" si="10"/>
        <v>68.31</v>
      </c>
      <c r="CW6" s="34" t="str">
        <f>IF(CW7="","",IF(CW7="-","【-】","【"&amp;SUBSTITUTE(TEXT(CW7,"#,##0.00"),"-","△")&amp;"】"))</f>
        <v>【59.64】</v>
      </c>
      <c r="CX6" s="35">
        <f>IF(CX7="",NA(),CX7)</f>
        <v>93.8</v>
      </c>
      <c r="CY6" s="35">
        <f t="shared" ref="CY6:DG6" si="11">IF(CY7="",NA(),CY7)</f>
        <v>95.21</v>
      </c>
      <c r="CZ6" s="35">
        <f t="shared" si="11"/>
        <v>94.87</v>
      </c>
      <c r="DA6" s="35">
        <f t="shared" si="11"/>
        <v>96.3</v>
      </c>
      <c r="DB6" s="35">
        <f t="shared" si="11"/>
        <v>95.93</v>
      </c>
      <c r="DC6" s="35">
        <f t="shared" si="11"/>
        <v>91.44</v>
      </c>
      <c r="DD6" s="35">
        <f t="shared" si="11"/>
        <v>91.76</v>
      </c>
      <c r="DE6" s="35">
        <f t="shared" si="11"/>
        <v>92.3</v>
      </c>
      <c r="DF6" s="35">
        <f t="shared" si="11"/>
        <v>92.55</v>
      </c>
      <c r="DG6" s="35">
        <f t="shared" si="11"/>
        <v>92.62</v>
      </c>
      <c r="DH6" s="34" t="str">
        <f>IF(DH7="","",IF(DH7="-","【-】","【"&amp;SUBSTITUTE(TEXT(DH7,"#,##0.00"),"-","△")&amp;"】"))</f>
        <v>【95.35】</v>
      </c>
      <c r="DI6" s="35">
        <f>IF(DI7="",NA(),DI7)</f>
        <v>10.99</v>
      </c>
      <c r="DJ6" s="35">
        <f t="shared" ref="DJ6:DR6" si="12">IF(DJ7="",NA(),DJ7)</f>
        <v>13.34</v>
      </c>
      <c r="DK6" s="35">
        <f t="shared" si="12"/>
        <v>15.55</v>
      </c>
      <c r="DL6" s="35">
        <f t="shared" si="12"/>
        <v>17.829999999999998</v>
      </c>
      <c r="DM6" s="35">
        <f t="shared" si="12"/>
        <v>19.649999999999999</v>
      </c>
      <c r="DN6" s="35">
        <f t="shared" si="12"/>
        <v>25.89</v>
      </c>
      <c r="DO6" s="35">
        <f t="shared" si="12"/>
        <v>26.63</v>
      </c>
      <c r="DP6" s="35">
        <f t="shared" si="12"/>
        <v>25.61</v>
      </c>
      <c r="DQ6" s="35">
        <f t="shared" si="12"/>
        <v>26.13</v>
      </c>
      <c r="DR6" s="35">
        <f t="shared" si="12"/>
        <v>26.36</v>
      </c>
      <c r="DS6" s="34" t="str">
        <f>IF(DS7="","",IF(DS7="-","【-】","【"&amp;SUBSTITUTE(TEXT(DS7,"#,##0.00"),"-","△")&amp;"】"))</f>
        <v>【38.57】</v>
      </c>
      <c r="DT6" s="34">
        <f>IF(DT7="",NA(),DT7)</f>
        <v>0</v>
      </c>
      <c r="DU6" s="34">
        <f t="shared" ref="DU6:EC6" si="13">IF(DU7="",NA(),DU7)</f>
        <v>0</v>
      </c>
      <c r="DV6" s="34">
        <f t="shared" si="13"/>
        <v>0</v>
      </c>
      <c r="DW6" s="34">
        <f t="shared" si="13"/>
        <v>0</v>
      </c>
      <c r="DX6" s="34">
        <f t="shared" si="13"/>
        <v>0</v>
      </c>
      <c r="DY6" s="35">
        <f t="shared" si="13"/>
        <v>0.71</v>
      </c>
      <c r="DZ6" s="35">
        <f t="shared" si="13"/>
        <v>0.95</v>
      </c>
      <c r="EA6" s="35">
        <f t="shared" si="13"/>
        <v>1.07</v>
      </c>
      <c r="EB6" s="35">
        <f t="shared" si="13"/>
        <v>1.03</v>
      </c>
      <c r="EC6" s="35">
        <f t="shared" si="13"/>
        <v>1.43</v>
      </c>
      <c r="ED6" s="34" t="str">
        <f>IF(ED7="","",IF(ED7="-","【-】","【"&amp;SUBSTITUTE(TEXT(ED7,"#,##0.00"),"-","△")&amp;"】"))</f>
        <v>【5.90】</v>
      </c>
      <c r="EE6" s="35">
        <f>IF(EE7="",NA(),EE7)</f>
        <v>1.17</v>
      </c>
      <c r="EF6" s="35">
        <f t="shared" ref="EF6:EN6" si="14">IF(EF7="",NA(),EF7)</f>
        <v>0.93</v>
      </c>
      <c r="EG6" s="35">
        <f t="shared" si="14"/>
        <v>0.41</v>
      </c>
      <c r="EH6" s="35">
        <f t="shared" si="14"/>
        <v>0.97</v>
      </c>
      <c r="EI6" s="35">
        <f t="shared" si="14"/>
        <v>0.31</v>
      </c>
      <c r="EJ6" s="35">
        <f t="shared" si="14"/>
        <v>0.27</v>
      </c>
      <c r="EK6" s="35">
        <f t="shared" si="14"/>
        <v>0.17</v>
      </c>
      <c r="EL6" s="35">
        <f t="shared" si="14"/>
        <v>0.13</v>
      </c>
      <c r="EM6" s="35">
        <f t="shared" si="14"/>
        <v>0.1</v>
      </c>
      <c r="EN6" s="35">
        <f t="shared" si="14"/>
        <v>0.09</v>
      </c>
      <c r="EO6" s="34" t="str">
        <f>IF(EO7="","",IF(EO7="-","【-】","【"&amp;SUBSTITUTE(TEXT(EO7,"#,##0.00"),"-","△")&amp;"】"))</f>
        <v>【0.22】</v>
      </c>
    </row>
    <row r="7" spans="1:148" s="36" customFormat="1" x14ac:dyDescent="0.15">
      <c r="A7" s="28"/>
      <c r="B7" s="37">
        <v>2019</v>
      </c>
      <c r="C7" s="37">
        <v>62103</v>
      </c>
      <c r="D7" s="37">
        <v>46</v>
      </c>
      <c r="E7" s="37">
        <v>17</v>
      </c>
      <c r="F7" s="37">
        <v>1</v>
      </c>
      <c r="G7" s="37">
        <v>0</v>
      </c>
      <c r="H7" s="37" t="s">
        <v>96</v>
      </c>
      <c r="I7" s="37" t="s">
        <v>97</v>
      </c>
      <c r="J7" s="37" t="s">
        <v>98</v>
      </c>
      <c r="K7" s="37" t="s">
        <v>99</v>
      </c>
      <c r="L7" s="37" t="s">
        <v>100</v>
      </c>
      <c r="M7" s="37" t="s">
        <v>101</v>
      </c>
      <c r="N7" s="38" t="s">
        <v>102</v>
      </c>
      <c r="O7" s="38">
        <v>53.48</v>
      </c>
      <c r="P7" s="38">
        <v>77.569999999999993</v>
      </c>
      <c r="Q7" s="38">
        <v>77.28</v>
      </c>
      <c r="R7" s="38">
        <v>3300</v>
      </c>
      <c r="S7" s="38">
        <v>61966</v>
      </c>
      <c r="T7" s="38">
        <v>113.01</v>
      </c>
      <c r="U7" s="38">
        <v>548.32000000000005</v>
      </c>
      <c r="V7" s="38">
        <v>48032</v>
      </c>
      <c r="W7" s="38">
        <v>15.16</v>
      </c>
      <c r="X7" s="38">
        <v>3168.34</v>
      </c>
      <c r="Y7" s="38">
        <v>106.74</v>
      </c>
      <c r="Z7" s="38">
        <v>115.4</v>
      </c>
      <c r="AA7" s="38">
        <v>115.69</v>
      </c>
      <c r="AB7" s="38">
        <v>106.29</v>
      </c>
      <c r="AC7" s="38">
        <v>100.15</v>
      </c>
      <c r="AD7" s="38">
        <v>109.48</v>
      </c>
      <c r="AE7" s="38">
        <v>109.27</v>
      </c>
      <c r="AF7" s="38">
        <v>108.03</v>
      </c>
      <c r="AG7" s="38">
        <v>106.9</v>
      </c>
      <c r="AH7" s="38">
        <v>106.99</v>
      </c>
      <c r="AI7" s="38">
        <v>108.07</v>
      </c>
      <c r="AJ7" s="38">
        <v>0</v>
      </c>
      <c r="AK7" s="38">
        <v>0</v>
      </c>
      <c r="AL7" s="38">
        <v>0</v>
      </c>
      <c r="AM7" s="38">
        <v>0</v>
      </c>
      <c r="AN7" s="38">
        <v>0.92</v>
      </c>
      <c r="AO7" s="38">
        <v>16.34</v>
      </c>
      <c r="AP7" s="38">
        <v>15.65</v>
      </c>
      <c r="AQ7" s="38">
        <v>13.55</v>
      </c>
      <c r="AR7" s="38">
        <v>9.06</v>
      </c>
      <c r="AS7" s="38">
        <v>7.42</v>
      </c>
      <c r="AT7" s="38">
        <v>3.09</v>
      </c>
      <c r="AU7" s="38">
        <v>54.43</v>
      </c>
      <c r="AV7" s="38">
        <v>78.03</v>
      </c>
      <c r="AW7" s="38">
        <v>115.85</v>
      </c>
      <c r="AX7" s="38">
        <v>131.41</v>
      </c>
      <c r="AY7" s="38">
        <v>132.51</v>
      </c>
      <c r="AZ7" s="38">
        <v>78.930000000000007</v>
      </c>
      <c r="BA7" s="38">
        <v>77.94</v>
      </c>
      <c r="BB7" s="38">
        <v>78.45</v>
      </c>
      <c r="BC7" s="38">
        <v>76.31</v>
      </c>
      <c r="BD7" s="38">
        <v>68.180000000000007</v>
      </c>
      <c r="BE7" s="38">
        <v>69.540000000000006</v>
      </c>
      <c r="BF7" s="38">
        <v>710.25</v>
      </c>
      <c r="BG7" s="38">
        <v>512.41</v>
      </c>
      <c r="BH7" s="38">
        <v>510.66</v>
      </c>
      <c r="BI7" s="38">
        <v>512.33000000000004</v>
      </c>
      <c r="BJ7" s="38">
        <v>553.97</v>
      </c>
      <c r="BK7" s="38">
        <v>848.31</v>
      </c>
      <c r="BL7" s="38">
        <v>774.99</v>
      </c>
      <c r="BM7" s="38">
        <v>799.41</v>
      </c>
      <c r="BN7" s="38">
        <v>820.36</v>
      </c>
      <c r="BO7" s="38">
        <v>847.44</v>
      </c>
      <c r="BP7" s="38">
        <v>682.51</v>
      </c>
      <c r="BQ7" s="38">
        <v>100.04</v>
      </c>
      <c r="BR7" s="38">
        <v>120.46</v>
      </c>
      <c r="BS7" s="38">
        <v>103.97</v>
      </c>
      <c r="BT7" s="38">
        <v>100</v>
      </c>
      <c r="BU7" s="38">
        <v>91.52</v>
      </c>
      <c r="BV7" s="38">
        <v>94.38</v>
      </c>
      <c r="BW7" s="38">
        <v>96.57</v>
      </c>
      <c r="BX7" s="38">
        <v>96.54</v>
      </c>
      <c r="BY7" s="38">
        <v>95.4</v>
      </c>
      <c r="BZ7" s="38">
        <v>94.69</v>
      </c>
      <c r="CA7" s="38">
        <v>100.34</v>
      </c>
      <c r="CB7" s="38">
        <v>157.41999999999999</v>
      </c>
      <c r="CC7" s="38">
        <v>130.80000000000001</v>
      </c>
      <c r="CD7" s="38">
        <v>151.4</v>
      </c>
      <c r="CE7" s="38">
        <v>157.63999999999999</v>
      </c>
      <c r="CF7" s="38">
        <v>156.04</v>
      </c>
      <c r="CG7" s="38">
        <v>165.45</v>
      </c>
      <c r="CH7" s="38">
        <v>161.54</v>
      </c>
      <c r="CI7" s="38">
        <v>162.81</v>
      </c>
      <c r="CJ7" s="38">
        <v>163.19999999999999</v>
      </c>
      <c r="CK7" s="38">
        <v>159.78</v>
      </c>
      <c r="CL7" s="38">
        <v>136.15</v>
      </c>
      <c r="CM7" s="38" t="s">
        <v>102</v>
      </c>
      <c r="CN7" s="38" t="s">
        <v>102</v>
      </c>
      <c r="CO7" s="38" t="s">
        <v>102</v>
      </c>
      <c r="CP7" s="38" t="s">
        <v>102</v>
      </c>
      <c r="CQ7" s="38" t="s">
        <v>102</v>
      </c>
      <c r="CR7" s="38">
        <v>65.62</v>
      </c>
      <c r="CS7" s="38">
        <v>64.67</v>
      </c>
      <c r="CT7" s="38">
        <v>64.959999999999994</v>
      </c>
      <c r="CU7" s="38">
        <v>65.040000000000006</v>
      </c>
      <c r="CV7" s="38">
        <v>68.31</v>
      </c>
      <c r="CW7" s="38">
        <v>59.64</v>
      </c>
      <c r="CX7" s="38">
        <v>93.8</v>
      </c>
      <c r="CY7" s="38">
        <v>95.21</v>
      </c>
      <c r="CZ7" s="38">
        <v>94.87</v>
      </c>
      <c r="DA7" s="38">
        <v>96.3</v>
      </c>
      <c r="DB7" s="38">
        <v>95.93</v>
      </c>
      <c r="DC7" s="38">
        <v>91.44</v>
      </c>
      <c r="DD7" s="38">
        <v>91.76</v>
      </c>
      <c r="DE7" s="38">
        <v>92.3</v>
      </c>
      <c r="DF7" s="38">
        <v>92.55</v>
      </c>
      <c r="DG7" s="38">
        <v>92.62</v>
      </c>
      <c r="DH7" s="38">
        <v>95.35</v>
      </c>
      <c r="DI7" s="38">
        <v>10.99</v>
      </c>
      <c r="DJ7" s="38">
        <v>13.34</v>
      </c>
      <c r="DK7" s="38">
        <v>15.55</v>
      </c>
      <c r="DL7" s="38">
        <v>17.829999999999998</v>
      </c>
      <c r="DM7" s="38">
        <v>19.649999999999999</v>
      </c>
      <c r="DN7" s="38">
        <v>25.89</v>
      </c>
      <c r="DO7" s="38">
        <v>26.63</v>
      </c>
      <c r="DP7" s="38">
        <v>25.61</v>
      </c>
      <c r="DQ7" s="38">
        <v>26.13</v>
      </c>
      <c r="DR7" s="38">
        <v>26.36</v>
      </c>
      <c r="DS7" s="38">
        <v>38.57</v>
      </c>
      <c r="DT7" s="38">
        <v>0</v>
      </c>
      <c r="DU7" s="38">
        <v>0</v>
      </c>
      <c r="DV7" s="38">
        <v>0</v>
      </c>
      <c r="DW7" s="38">
        <v>0</v>
      </c>
      <c r="DX7" s="38">
        <v>0</v>
      </c>
      <c r="DY7" s="38">
        <v>0.71</v>
      </c>
      <c r="DZ7" s="38">
        <v>0.95</v>
      </c>
      <c r="EA7" s="38">
        <v>1.07</v>
      </c>
      <c r="EB7" s="38">
        <v>1.03</v>
      </c>
      <c r="EC7" s="38">
        <v>1.43</v>
      </c>
      <c r="ED7" s="38">
        <v>5.9</v>
      </c>
      <c r="EE7" s="38">
        <v>1.17</v>
      </c>
      <c r="EF7" s="38">
        <v>0.93</v>
      </c>
      <c r="EG7" s="38">
        <v>0.41</v>
      </c>
      <c r="EH7" s="38">
        <v>0.97</v>
      </c>
      <c r="EI7" s="38">
        <v>0.31</v>
      </c>
      <c r="EJ7" s="38">
        <v>0.27</v>
      </c>
      <c r="EK7" s="38">
        <v>0.17</v>
      </c>
      <c r="EL7" s="38">
        <v>0.13</v>
      </c>
      <c r="EM7" s="38">
        <v>0.1</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2021-01-20T02:36:17Z</cp:lastPrinted>
  <dcterms:created xsi:type="dcterms:W3CDTF">2020-12-04T02:24:37Z</dcterms:created>
  <dcterms:modified xsi:type="dcterms:W3CDTF">2021-01-21T00:30:02Z</dcterms:modified>
  <cp:category/>
</cp:coreProperties>
</file>