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oJjKmRwCM21K+j5ow0I7Z/puFwYKESSpnUMN2h8V09U+jJBdbLk28LKluUmVEXLWMuIeJ070gFjBJLpHklopQ==" workbookSaltValue="IkmhulzGfmZvymQs14xua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<sst xmlns="http://schemas.openxmlformats.org/spreadsheetml/2006/main" count="236" uniqueCount="120">
  <si>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</si>
  <si>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</si>
  <si>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</si>
  <si>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</si>
  <si>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</si>
  <si>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</si>
  <si>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</si>
  <si>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</si>
  <si>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</si>
  <si>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</si>
  <si>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</si>
  <si>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</si>
  <si>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</si>
  <si>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</si>
  <si>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</si>
  <si>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</si>
  <si>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</si>
  <si>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</si>
  <si>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</si>
  <si>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</si>
  <si>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</si>
  <si>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</si>
  <si>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</si>
  <si>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</si>
  <si>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</si>
  <si>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</si>
  <si>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</si>
  <si>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</si>
  <si>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</si>
  <si>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</si>
  <si>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</si>
  <si>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</si>
  <si>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</si>
  <si>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</si>
  <si>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</si>
  <si>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</si>
  <si>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</si>
  <si>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</si>
  <si>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</si>
  <si>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</si>
  <si>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</si>
  <si>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</si>
  <si>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</si>
  <si>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</si>
  <si>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</si>
  <si>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</si>
  <si>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</si>
  <si>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</si>
  <si>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</si>
  <si>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</si>
  <si>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</si>
  <si>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</si>
  <si>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</si>
  <si>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</si>
  <si>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</si>
  <si>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</si>
  <si>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</si>
  <si>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</si>
  <si>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</si>
  <si>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</si>
  <si>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</si>
  <si>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</si>
  <si>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</si>
  <si>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</si>
  <si>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</si>
  <si>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</si>
  <si>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</si>
  <si>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</si>
  <si>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</si>
  <si>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</si>
  <si>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</si>
  <si>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</si>
  <si>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</si>
  <si>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</si>
  <si>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</si>
  <si>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</si>
  <si>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</si>
  <si>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</si>
  <si>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</si>
  <si>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</si>
  <si>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</si>
  <si>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</si>
  <si>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</si>
  <si>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</si>
  <si>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</si>
  <si>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</si>
  <si>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</si>
  <si>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</si>
  <si>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</si>
  <si>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</si>
  <si>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</si>
  <si>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</si>
  <si>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</si>
  <si>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</si>
  <si>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</si>
  <si>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</si>
  <si>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</si>
  <si>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</si>
  <si>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</si>
  <si>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</si>
  <si>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</si>
  <si>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</si>
  <si>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</si>
  <si>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</si>
  <si>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</si>
  <si>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</si>
  <si>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</si>
  <si>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</si>
  <si>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</si>
  <si>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</si>
  <si>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</si>
  <si>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</si>
  <si>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</si>
  <si>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</si>
  <si>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</si>
  <si>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</si>
  <si>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</si>
  <si>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収益的支出については、補助事業実施による増加より修繕費の減少による下がり幅が上回ったため減少。
　収益的支出は平準化債借入限度額の減少による一般会計繰入金の増加、補助金収入により増加したため収益的収支比率は平成３０年度より増加した。
　また、人口減少による有収水率低下で使用料収入が減少したため、経費回収率が昨年よりも下がり、汚水処理原価が上がってしまった。
　企業債残高対事業規模比率についても、平成３０年度同様に低い数値を保っているが、老朽化施設等の改修等の大規模な事業を実施していないためであり、今後の老朽化対策による起債借入で比率が上昇する可能性が高い。
　施設利用率については、平成３０年度は大規模な水害による不明水が多かったため一時的に例年より増加したが、令和元年度については、災害はあったものの、施設が冠水していないことから公共下水道と同様に有収水率減少分だけ若干下がっている。
　水洗化率については、新規接続については数件であり昨年と変わりないが、区域内家屋（汲み取り、浄化槽）が老朽化による滅失で減少していることもあり、数値的には上昇している。</t>
    <rPh sb="1" eb="6">
      <t>シュウエキテキシシュツ</t>
    </rPh>
    <rPh sb="16" eb="18">
      <t>ジッシ</t>
    </rPh>
    <rPh sb="21" eb="23">
      <t>ゾウカ</t>
    </rPh>
    <rPh sb="29" eb="31">
      <t>ゲンショウ</t>
    </rPh>
    <rPh sb="34" eb="35">
      <t>サ</t>
    </rPh>
    <rPh sb="37" eb="38">
      <t>ハバ</t>
    </rPh>
    <rPh sb="39" eb="41">
      <t>ウワマワ</t>
    </rPh>
    <rPh sb="45" eb="47">
      <t>ゲンショウ</t>
    </rPh>
    <rPh sb="56" eb="60">
      <t>ヘイジュンカサイ</t>
    </rPh>
    <rPh sb="85" eb="87">
      <t>シュウニュウ</t>
    </rPh>
    <rPh sb="129" eb="132">
      <t>ユウシュウスイ</t>
    </rPh>
    <rPh sb="132" eb="133">
      <t>リツ</t>
    </rPh>
    <rPh sb="133" eb="135">
      <t>テイカ</t>
    </rPh>
    <rPh sb="136" eb="139">
      <t>シヨウリョウ</t>
    </rPh>
    <rPh sb="139" eb="141">
      <t>シュウニュウ</t>
    </rPh>
    <rPh sb="142" eb="144">
      <t>ゲンショウ</t>
    </rPh>
    <rPh sb="149" eb="151">
      <t>ケイヒ</t>
    </rPh>
    <rPh sb="151" eb="154">
      <t>カイシュウリツ</t>
    </rPh>
    <rPh sb="155" eb="157">
      <t>サクネン</t>
    </rPh>
    <rPh sb="160" eb="161">
      <t>サ</t>
    </rPh>
    <rPh sb="164" eb="168">
      <t>オスイショリ</t>
    </rPh>
    <rPh sb="168" eb="170">
      <t>ゲンカ</t>
    </rPh>
    <rPh sb="171" eb="172">
      <t>ア</t>
    </rPh>
    <rPh sb="182" eb="184">
      <t>キギョウ</t>
    </rPh>
    <rPh sb="184" eb="185">
      <t>サイ</t>
    </rPh>
    <rPh sb="185" eb="187">
      <t>ザンダカ</t>
    </rPh>
    <rPh sb="187" eb="188">
      <t>タイ</t>
    </rPh>
    <rPh sb="188" eb="190">
      <t>ジギョウ</t>
    </rPh>
    <rPh sb="190" eb="192">
      <t>キボ</t>
    </rPh>
    <rPh sb="192" eb="194">
      <t>ヒリツ</t>
    </rPh>
    <rPh sb="200" eb="202">
      <t>ヘイセイ</t>
    </rPh>
    <rPh sb="204" eb="206">
      <t>ネンド</t>
    </rPh>
    <rPh sb="206" eb="208">
      <t>ドウヨウ</t>
    </rPh>
    <rPh sb="209" eb="210">
      <t>ヒク</t>
    </rPh>
    <rPh sb="211" eb="213">
      <t>スウチ</t>
    </rPh>
    <rPh sb="214" eb="215">
      <t>タモ</t>
    </rPh>
    <rPh sb="221" eb="224">
      <t>ロウキュウカ</t>
    </rPh>
    <rPh sb="224" eb="226">
      <t>シセツ</t>
    </rPh>
    <rPh sb="226" eb="227">
      <t>トウ</t>
    </rPh>
    <rPh sb="228" eb="230">
      <t>カイシュウ</t>
    </rPh>
    <rPh sb="230" eb="231">
      <t>トウ</t>
    </rPh>
    <rPh sb="232" eb="235">
      <t>ダイキボ</t>
    </rPh>
    <rPh sb="236" eb="238">
      <t>ジギョウ</t>
    </rPh>
    <rPh sb="239" eb="241">
      <t>ジッシ</t>
    </rPh>
    <rPh sb="252" eb="254">
      <t>コンゴ</t>
    </rPh>
    <rPh sb="255" eb="258">
      <t>ロウキュウカ</t>
    </rPh>
    <rPh sb="258" eb="260">
      <t>タイサク</t>
    </rPh>
    <rPh sb="263" eb="265">
      <t>キサイ</t>
    </rPh>
    <rPh sb="265" eb="267">
      <t>カリイレ</t>
    </rPh>
    <rPh sb="268" eb="270">
      <t>ヒリツ</t>
    </rPh>
    <rPh sb="271" eb="273">
      <t>ジョウショウ</t>
    </rPh>
    <rPh sb="275" eb="278">
      <t>カノウセイ</t>
    </rPh>
    <rPh sb="279" eb="280">
      <t>タカ</t>
    </rPh>
    <rPh sb="284" eb="286">
      <t>シセツ</t>
    </rPh>
    <rPh sb="286" eb="289">
      <t>リヨウリツ</t>
    </rPh>
    <rPh sb="295" eb="297">
      <t>ヘイセイ</t>
    </rPh>
    <rPh sb="299" eb="301">
      <t>ネンド</t>
    </rPh>
    <rPh sb="302" eb="305">
      <t>ダイキボ</t>
    </rPh>
    <rPh sb="306" eb="308">
      <t>スイガイ</t>
    </rPh>
    <rPh sb="311" eb="314">
      <t>フメイスイ</t>
    </rPh>
    <rPh sb="315" eb="316">
      <t>オオ</t>
    </rPh>
    <rPh sb="321" eb="324">
      <t>イチジテキ</t>
    </rPh>
    <rPh sb="325" eb="327">
      <t>レイネン</t>
    </rPh>
    <rPh sb="329" eb="331">
      <t>ゾウカ</t>
    </rPh>
    <rPh sb="335" eb="337">
      <t>レイワ</t>
    </rPh>
    <rPh sb="337" eb="340">
      <t>ガンネンド</t>
    </rPh>
    <rPh sb="346" eb="348">
      <t>サイガイ</t>
    </rPh>
    <rPh sb="356" eb="358">
      <t>シセツ</t>
    </rPh>
    <rPh sb="359" eb="361">
      <t>カンスイ</t>
    </rPh>
    <rPh sb="370" eb="372">
      <t>コウキョウ</t>
    </rPh>
    <rPh sb="372" eb="375">
      <t>ゲスイドウ</t>
    </rPh>
    <rPh sb="376" eb="378">
      <t>ドウヨウ</t>
    </rPh>
    <rPh sb="379" eb="380">
      <t>ユウ</t>
    </rPh>
    <rPh sb="380" eb="381">
      <t>シュウ</t>
    </rPh>
    <rPh sb="381" eb="382">
      <t>スイ</t>
    </rPh>
    <rPh sb="382" eb="383">
      <t>リツ</t>
    </rPh>
    <rPh sb="383" eb="385">
      <t>ゲンショウ</t>
    </rPh>
    <rPh sb="385" eb="386">
      <t>ブン</t>
    </rPh>
    <rPh sb="388" eb="390">
      <t>ジャッカン</t>
    </rPh>
    <rPh sb="390" eb="391">
      <t>サ</t>
    </rPh>
    <rPh sb="399" eb="402">
      <t>スイセンカ</t>
    </rPh>
    <rPh sb="402" eb="403">
      <t>リツ</t>
    </rPh>
    <rPh sb="409" eb="411">
      <t>シンキ</t>
    </rPh>
    <rPh sb="411" eb="413">
      <t>セツゾク</t>
    </rPh>
    <rPh sb="418" eb="420">
      <t>スウケン</t>
    </rPh>
    <rPh sb="423" eb="425">
      <t>サクネン</t>
    </rPh>
    <rPh sb="426" eb="427">
      <t>カ</t>
    </rPh>
    <rPh sb="433" eb="436">
      <t>クイキナイ</t>
    </rPh>
    <rPh sb="436" eb="438">
      <t>カオク</t>
    </rPh>
    <rPh sb="439" eb="440">
      <t>ク</t>
    </rPh>
    <rPh sb="441" eb="442">
      <t>ト</t>
    </rPh>
    <rPh sb="444" eb="447">
      <t>ジョウカソウ</t>
    </rPh>
    <rPh sb="449" eb="452">
      <t>ロウキュウカ</t>
    </rPh>
    <rPh sb="455" eb="457">
      <t>メッシツ</t>
    </rPh>
    <rPh sb="458" eb="460">
      <t>ゲンショウ</t>
    </rPh>
    <rPh sb="470" eb="472">
      <t>スウチ</t>
    </rPh>
    <rPh sb="472" eb="473">
      <t>テキ</t>
    </rPh>
    <rPh sb="475" eb="477">
      <t>ジョウショウ</t>
    </rPh>
    <phoneticPr fontId="4"/>
  </si>
  <si>
    <t>　人口減少により使用料収入は減少しているが、町内５か所に処理施設が点在していることもあり、維持管理経費が増加してきている。
　また、施設の老朽化も進んでいることから、機器更新や大規模な改修により経費が増大することが懸念され、健全な経営状態を維持するためには、人口減少を食い止めることが困難な現状では、接続率率１００％に達しても使用料収入だけでは維持していくのは困難であり、農集区域の統合や下水道区域への統合が必須であある。
　また、下水道、農集使用料の改定も必要と思われる。</t>
    <rPh sb="1" eb="3">
      <t>ジンコウ</t>
    </rPh>
    <rPh sb="3" eb="5">
      <t>ゲンショウ</t>
    </rPh>
    <rPh sb="8" eb="11">
      <t>シヨウリョウ</t>
    </rPh>
    <rPh sb="11" eb="13">
      <t>シュウニュウ</t>
    </rPh>
    <rPh sb="14" eb="16">
      <t>ゲンショウ</t>
    </rPh>
    <rPh sb="22" eb="24">
      <t>チョウナイ</t>
    </rPh>
    <rPh sb="26" eb="27">
      <t>ショ</t>
    </rPh>
    <rPh sb="28" eb="30">
      <t>ショリ</t>
    </rPh>
    <rPh sb="30" eb="32">
      <t>シセツ</t>
    </rPh>
    <rPh sb="33" eb="35">
      <t>テンザイ</t>
    </rPh>
    <rPh sb="45" eb="47">
      <t>イジ</t>
    </rPh>
    <rPh sb="47" eb="49">
      <t>カンリ</t>
    </rPh>
    <rPh sb="49" eb="51">
      <t>ケイヒ</t>
    </rPh>
    <rPh sb="52" eb="54">
      <t>ゾウカ</t>
    </rPh>
    <rPh sb="66" eb="68">
      <t>シセツ</t>
    </rPh>
    <rPh sb="69" eb="72">
      <t>ロウキュウカ</t>
    </rPh>
    <rPh sb="73" eb="74">
      <t>スス</t>
    </rPh>
    <rPh sb="83" eb="85">
      <t>キキ</t>
    </rPh>
    <rPh sb="85" eb="87">
      <t>コウシン</t>
    </rPh>
    <rPh sb="88" eb="91">
      <t>ダイキボ</t>
    </rPh>
    <rPh sb="92" eb="94">
      <t>カイシュウ</t>
    </rPh>
    <rPh sb="97" eb="99">
      <t>ケイヒ</t>
    </rPh>
    <rPh sb="100" eb="102">
      <t>ゾウダイ</t>
    </rPh>
    <rPh sb="107" eb="109">
      <t>ケネン</t>
    </rPh>
    <rPh sb="112" eb="114">
      <t>ケンゼン</t>
    </rPh>
    <rPh sb="115" eb="117">
      <t>ケイエイ</t>
    </rPh>
    <rPh sb="117" eb="119">
      <t>ジョウタイ</t>
    </rPh>
    <rPh sb="120" eb="122">
      <t>イジ</t>
    </rPh>
    <rPh sb="129" eb="131">
      <t>ジンコウ</t>
    </rPh>
    <rPh sb="131" eb="133">
      <t>ゲンショウ</t>
    </rPh>
    <rPh sb="134" eb="135">
      <t>ク</t>
    </rPh>
    <rPh sb="136" eb="137">
      <t>ト</t>
    </rPh>
    <rPh sb="142" eb="144">
      <t>コンナン</t>
    </rPh>
    <rPh sb="145" eb="147">
      <t>ゲンジョウ</t>
    </rPh>
    <rPh sb="150" eb="152">
      <t>セツゾク</t>
    </rPh>
    <rPh sb="152" eb="153">
      <t>リツ</t>
    </rPh>
    <rPh sb="153" eb="154">
      <t>リツ</t>
    </rPh>
    <rPh sb="159" eb="160">
      <t>タッ</t>
    </rPh>
    <rPh sb="163" eb="166">
      <t>シヨウリョウ</t>
    </rPh>
    <rPh sb="166" eb="168">
      <t>シュウニュウ</t>
    </rPh>
    <rPh sb="172" eb="174">
      <t>イジ</t>
    </rPh>
    <rPh sb="180" eb="182">
      <t>コンナン</t>
    </rPh>
    <rPh sb="186" eb="188">
      <t>ノウシュウ</t>
    </rPh>
    <rPh sb="188" eb="190">
      <t>クイキ</t>
    </rPh>
    <rPh sb="191" eb="193">
      <t>トウゴウ</t>
    </rPh>
    <rPh sb="194" eb="197">
      <t>ゲスイドウ</t>
    </rPh>
    <rPh sb="197" eb="199">
      <t>クイキ</t>
    </rPh>
    <rPh sb="201" eb="203">
      <t>トウゴウ</t>
    </rPh>
    <rPh sb="204" eb="206">
      <t>ヒッス</t>
    </rPh>
    <rPh sb="216" eb="219">
      <t>ゲスイドウ</t>
    </rPh>
    <rPh sb="220" eb="222">
      <t>ノウシュウ</t>
    </rPh>
    <rPh sb="222" eb="225">
      <t>シヨウリョウ</t>
    </rPh>
    <rPh sb="226" eb="228">
      <t>カイテイ</t>
    </rPh>
    <rPh sb="229" eb="231">
      <t>ヒツヨウ</t>
    </rPh>
    <rPh sb="232" eb="233">
      <t>オモ</t>
    </rPh>
    <phoneticPr fontId="4"/>
  </si>
  <si>
    <t>　当町では５か所の処理施設を保有しているが、古いもので供用開始から約２７年が経過しており、機械、電気機器は更新やオバーホールで何とか対応できているが、施設そのものも老朽化が進んできており、近隣の新しい処理施設との統合を計画している。
　統合先の処理場自体、人口減少により稼働率が５０％を割っているため、管路の接続と圧送ポンプの設置以外は小規模な改修で済むことから経費削減の効果が大きく期待される。
　また、上記よりも新しいが同様に統合によって経費削減が見込まれる施設が２施設あり、いずれは、農集同士の処理区統合か、下水道区域への統合を計画する必要がある。</t>
    <rPh sb="1" eb="3">
      <t>トウチョウ</t>
    </rPh>
    <rPh sb="7" eb="8">
      <t>ショ</t>
    </rPh>
    <rPh sb="9" eb="11">
      <t>ショリ</t>
    </rPh>
    <rPh sb="11" eb="13">
      <t>シセツ</t>
    </rPh>
    <rPh sb="14" eb="16">
      <t>ホユウ</t>
    </rPh>
    <rPh sb="22" eb="23">
      <t>フル</t>
    </rPh>
    <rPh sb="27" eb="29">
      <t>キョウヨウ</t>
    </rPh>
    <rPh sb="29" eb="31">
      <t>カイシ</t>
    </rPh>
    <rPh sb="33" eb="34">
      <t>ヤク</t>
    </rPh>
    <rPh sb="36" eb="37">
      <t>ネン</t>
    </rPh>
    <rPh sb="38" eb="40">
      <t>ケイカ</t>
    </rPh>
    <rPh sb="45" eb="47">
      <t>キカイ</t>
    </rPh>
    <rPh sb="48" eb="50">
      <t>デンキ</t>
    </rPh>
    <rPh sb="50" eb="52">
      <t>キキ</t>
    </rPh>
    <rPh sb="53" eb="55">
      <t>コウシン</t>
    </rPh>
    <rPh sb="63" eb="64">
      <t>ナン</t>
    </rPh>
    <rPh sb="66" eb="68">
      <t>タイオウ</t>
    </rPh>
    <rPh sb="75" eb="77">
      <t>シセツ</t>
    </rPh>
    <rPh sb="82" eb="85">
      <t>ロウキュウカ</t>
    </rPh>
    <rPh sb="86" eb="87">
      <t>スス</t>
    </rPh>
    <rPh sb="94" eb="96">
      <t>キンリン</t>
    </rPh>
    <rPh sb="97" eb="98">
      <t>アタラ</t>
    </rPh>
    <rPh sb="100" eb="102">
      <t>ショリ</t>
    </rPh>
    <rPh sb="102" eb="104">
      <t>シセツ</t>
    </rPh>
    <rPh sb="106" eb="108">
      <t>トウゴウ</t>
    </rPh>
    <rPh sb="109" eb="111">
      <t>ケイカク</t>
    </rPh>
    <rPh sb="118" eb="120">
      <t>トウゴウ</t>
    </rPh>
    <rPh sb="120" eb="121">
      <t>サキ</t>
    </rPh>
    <rPh sb="122" eb="125">
      <t>ショリジョウ</t>
    </rPh>
    <rPh sb="125" eb="127">
      <t>ジタイ</t>
    </rPh>
    <rPh sb="128" eb="130">
      <t>ジンコウ</t>
    </rPh>
    <rPh sb="130" eb="132">
      <t>ゲンショウ</t>
    </rPh>
    <rPh sb="135" eb="137">
      <t>カドウ</t>
    </rPh>
    <rPh sb="137" eb="138">
      <t>リツ</t>
    </rPh>
    <rPh sb="143" eb="144">
      <t>ワ</t>
    </rPh>
    <rPh sb="151" eb="153">
      <t>カンロ</t>
    </rPh>
    <rPh sb="154" eb="156">
      <t>セツゾク</t>
    </rPh>
    <rPh sb="157" eb="159">
      <t>アッソウ</t>
    </rPh>
    <rPh sb="163" eb="165">
      <t>セッチ</t>
    </rPh>
    <rPh sb="165" eb="167">
      <t>イガイ</t>
    </rPh>
    <rPh sb="168" eb="171">
      <t>ショウキボ</t>
    </rPh>
    <rPh sb="172" eb="174">
      <t>カイシュウ</t>
    </rPh>
    <rPh sb="175" eb="176">
      <t>ス</t>
    </rPh>
    <rPh sb="181" eb="183">
      <t>ケイヒ</t>
    </rPh>
    <rPh sb="183" eb="185">
      <t>サクゲン</t>
    </rPh>
    <rPh sb="186" eb="188">
      <t>コウカ</t>
    </rPh>
    <rPh sb="189" eb="190">
      <t>オオ</t>
    </rPh>
    <rPh sb="192" eb="194">
      <t>キタイ</t>
    </rPh>
    <rPh sb="203" eb="205">
      <t>ジョウキ</t>
    </rPh>
    <rPh sb="208" eb="209">
      <t>アタラ</t>
    </rPh>
    <rPh sb="212" eb="214">
      <t>ドウヨウ</t>
    </rPh>
    <rPh sb="215" eb="217">
      <t>トウゴウ</t>
    </rPh>
    <rPh sb="221" eb="223">
      <t>ケイヒ</t>
    </rPh>
    <rPh sb="223" eb="225">
      <t>サクゲン</t>
    </rPh>
    <rPh sb="226" eb="228">
      <t>ミコ</t>
    </rPh>
    <rPh sb="231" eb="233">
      <t>シセツ</t>
    </rPh>
    <rPh sb="235" eb="237">
      <t>シセツ</t>
    </rPh>
    <rPh sb="245" eb="247">
      <t>ノウシュウ</t>
    </rPh>
    <rPh sb="247" eb="249">
      <t>ドウシ</t>
    </rPh>
    <rPh sb="250" eb="252">
      <t>ショリ</t>
    </rPh>
    <rPh sb="252" eb="253">
      <t>ク</t>
    </rPh>
    <rPh sb="253" eb="255">
      <t>トウゴウ</t>
    </rPh>
    <rPh sb="257" eb="260">
      <t>ゲスイドウ</t>
    </rPh>
    <rPh sb="260" eb="262">
      <t>クイキ</t>
    </rPh>
    <rPh sb="264" eb="266">
      <t>トウゴウ</t>
    </rPh>
    <rPh sb="267" eb="269">
      <t>ケイカク</t>
    </rPh>
    <rPh sb="271" eb="27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</si>
</sst>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E0-4803-82EF-C4998EEC7E11}"/>
            </c:ext>
          </c:extLst>
        </c:ser>
        <c:dLbls>
          <c:showLegendKey val="0"/>
          <c:showVal val="0"/>
          <c:showCatName val="0"/>
          <c:showSerName val="0"/>
          <c:showPercent val="0"/>
          <c:showBubbleSize val="0"/>
        </c:dLbls>
        <c:gapWidth val="150"/>
        <c:axId val="225236480"/>
        <c:axId val="225238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6EE0-4803-82EF-C4998EEC7E11}"/>
            </c:ext>
          </c:extLst>
        </c:ser>
        <c:dLbls>
          <c:showLegendKey val="0"/>
          <c:showVal val="0"/>
          <c:showCatName val="0"/>
          <c:showSerName val="0"/>
          <c:showPercent val="0"/>
          <c:showBubbleSize val="0"/>
        </c:dLbls>
        <c:marker val="1"/>
        <c:smooth val="0"/>
        <c:axId val="225236480"/>
        <c:axId val="225238400"/>
      </c:lineChart>
      <c:dateAx>
        <c:axId val="225236480"/>
        <c:scaling>
          <c:orientation val="minMax"/>
        </c:scaling>
        <c:delete val="1"/>
        <c:axPos val="b"/>
        <c:numFmt formatCode="&quot;H&quot;yy" sourceLinked="1"/>
        <c:majorTickMark val="none"/>
        <c:minorTickMark val="none"/>
        <c:tickLblPos val="none"/>
        <c:crossAx val="225238400"/>
        <c:crosses val="autoZero"/>
        <c:auto val="1"/>
        <c:lblOffset val="100"/>
        <c:baseTimeUnit val="years"/>
      </c:dateAx>
      <c:valAx>
        <c:axId val="22523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23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59.52</c:v>
                </c:pt>
                <c:pt idx="1">
                  <c:v>57.74</c:v>
                </c:pt>
                <c:pt idx="2">
                  <c:v>54.49</c:v>
                </c:pt>
                <c:pt idx="3">
                  <c:v>56.04</c:v>
                </c:pt>
                <c:pt idx="4">
                  <c:v>53.33</c:v>
                </c:pt>
              </c:numCache>
            </c:numRef>
          </c:val>
          <c:extLst xmlns:c16r2="http://schemas.microsoft.com/office/drawing/2015/06/chart">
            <c:ext xmlns:c16="http://schemas.microsoft.com/office/drawing/2014/chart" uri="{C3380CC4-5D6E-409C-BE32-E72D297353CC}">
              <c16:uniqueId val="{00000000-CAF1-4E48-82DC-5D9286CA10AB}"/>
            </c:ext>
          </c:extLst>
        </c:ser>
        <c:dLbls>
          <c:showLegendKey val="0"/>
          <c:showVal val="0"/>
          <c:showCatName val="0"/>
          <c:showSerName val="0"/>
          <c:showPercent val="0"/>
          <c:showBubbleSize val="0"/>
        </c:dLbls>
        <c:gapWidth val="150"/>
        <c:axId val="226395648"/>
        <c:axId val="22639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CAF1-4E48-82DC-5D9286CA10AB}"/>
            </c:ext>
          </c:extLst>
        </c:ser>
        <c:dLbls>
          <c:showLegendKey val="0"/>
          <c:showVal val="0"/>
          <c:showCatName val="0"/>
          <c:showSerName val="0"/>
          <c:showPercent val="0"/>
          <c:showBubbleSize val="0"/>
        </c:dLbls>
        <c:marker val="1"/>
        <c:smooth val="0"/>
        <c:axId val="226395648"/>
        <c:axId val="226397568"/>
      </c:lineChart>
      <c:dateAx>
        <c:axId val="226395648"/>
        <c:scaling>
          <c:orientation val="minMax"/>
        </c:scaling>
        <c:delete val="1"/>
        <c:axPos val="b"/>
        <c:numFmt formatCode="&quot;H&quot;yy" sourceLinked="1"/>
        <c:majorTickMark val="none"/>
        <c:minorTickMark val="none"/>
        <c:tickLblPos val="none"/>
        <c:crossAx val="226397568"/>
        <c:crosses val="autoZero"/>
        <c:auto val="1"/>
        <c:lblOffset val="100"/>
        <c:baseTimeUnit val="years"/>
      </c:dateAx>
      <c:valAx>
        <c:axId val="22639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39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89.86</c:v>
                </c:pt>
                <c:pt idx="1">
                  <c:v>90.32</c:v>
                </c:pt>
                <c:pt idx="2">
                  <c:v>89.89</c:v>
                </c:pt>
                <c:pt idx="3">
                  <c:v>90.89</c:v>
                </c:pt>
                <c:pt idx="4">
                  <c:v>90.91</c:v>
                </c:pt>
              </c:numCache>
            </c:numRef>
          </c:val>
          <c:extLst xmlns:c16r2="http://schemas.microsoft.com/office/drawing/2015/06/chart">
            <c:ext xmlns:c16="http://schemas.microsoft.com/office/drawing/2014/chart" uri="{C3380CC4-5D6E-409C-BE32-E72D297353CC}">
              <c16:uniqueId val="{00000000-47F7-4932-878D-0791F7320782}"/>
            </c:ext>
          </c:extLst>
        </c:ser>
        <c:dLbls>
          <c:showLegendKey val="0"/>
          <c:showVal val="0"/>
          <c:showCatName val="0"/>
          <c:showSerName val="0"/>
          <c:showPercent val="0"/>
          <c:showBubbleSize val="0"/>
        </c:dLbls>
        <c:gapWidth val="150"/>
        <c:axId val="226453376"/>
        <c:axId val="22646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47F7-4932-878D-0791F7320782}"/>
            </c:ext>
          </c:extLst>
        </c:ser>
        <c:dLbls>
          <c:showLegendKey val="0"/>
          <c:showVal val="0"/>
          <c:showCatName val="0"/>
          <c:showSerName val="0"/>
          <c:showPercent val="0"/>
          <c:showBubbleSize val="0"/>
        </c:dLbls>
        <c:marker val="1"/>
        <c:smooth val="0"/>
        <c:axId val="226453376"/>
        <c:axId val="226463744"/>
      </c:lineChart>
      <c:dateAx>
        <c:axId val="226453376"/>
        <c:scaling>
          <c:orientation val="minMax"/>
        </c:scaling>
        <c:delete val="1"/>
        <c:axPos val="b"/>
        <c:numFmt formatCode="&quot;H&quot;yy" sourceLinked="1"/>
        <c:majorTickMark val="none"/>
        <c:minorTickMark val="none"/>
        <c:tickLblPos val="none"/>
        <c:crossAx val="226463744"/>
        <c:crosses val="autoZero"/>
        <c:auto val="1"/>
        <c:lblOffset val="100"/>
        <c:baseTimeUnit val="years"/>
      </c:dateAx>
      <c:valAx>
        <c:axId val="22646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45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64.02</c:v>
                </c:pt>
                <c:pt idx="1">
                  <c:v>63.67</c:v>
                </c:pt>
                <c:pt idx="2">
                  <c:v>58.64</c:v>
                </c:pt>
                <c:pt idx="3">
                  <c:v>62.93</c:v>
                </c:pt>
                <c:pt idx="4">
                  <c:v>71.510000000000005</c:v>
                </c:pt>
              </c:numCache>
            </c:numRef>
          </c:val>
          <c:extLst xmlns:c16r2="http://schemas.microsoft.com/office/drawing/2015/06/chart">
            <c:ext xmlns:c16="http://schemas.microsoft.com/office/drawing/2014/chart" uri="{C3380CC4-5D6E-409C-BE32-E72D297353CC}">
              <c16:uniqueId val="{00000000-362D-422B-A9AA-B41238960955}"/>
            </c:ext>
          </c:extLst>
        </c:ser>
        <c:dLbls>
          <c:showLegendKey val="0"/>
          <c:showVal val="0"/>
          <c:showCatName val="0"/>
          <c:showSerName val="0"/>
          <c:showPercent val="0"/>
          <c:showBubbleSize val="0"/>
        </c:dLbls>
        <c:gapWidth val="150"/>
        <c:axId val="225671040"/>
        <c:axId val="22567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62D-422B-A9AA-B41238960955}"/>
            </c:ext>
          </c:extLst>
        </c:ser>
        <c:dLbls>
          <c:showLegendKey val="0"/>
          <c:showVal val="0"/>
          <c:showCatName val="0"/>
          <c:showSerName val="0"/>
          <c:showPercent val="0"/>
          <c:showBubbleSize val="0"/>
        </c:dLbls>
        <c:marker val="1"/>
        <c:smooth val="0"/>
        <c:axId val="225671040"/>
        <c:axId val="225677312"/>
      </c:lineChart>
      <c:dateAx>
        <c:axId val="225671040"/>
        <c:scaling>
          <c:orientation val="minMax"/>
        </c:scaling>
        <c:delete val="1"/>
        <c:axPos val="b"/>
        <c:numFmt formatCode="&quot;H&quot;yy" sourceLinked="1"/>
        <c:majorTickMark val="none"/>
        <c:minorTickMark val="none"/>
        <c:tickLblPos val="none"/>
        <c:crossAx val="225677312"/>
        <c:crosses val="autoZero"/>
        <c:auto val="1"/>
        <c:lblOffset val="100"/>
        <c:baseTimeUnit val="years"/>
      </c:dateAx>
      <c:valAx>
        <c:axId val="22567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67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AD-410B-8E5B-4B62E6EF2E74}"/>
            </c:ext>
          </c:extLst>
        </c:ser>
        <c:dLbls>
          <c:showLegendKey val="0"/>
          <c:showVal val="0"/>
          <c:showCatName val="0"/>
          <c:showSerName val="0"/>
          <c:showPercent val="0"/>
          <c:showBubbleSize val="0"/>
        </c:dLbls>
        <c:gapWidth val="150"/>
        <c:axId val="226040064"/>
        <c:axId val="22606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AD-410B-8E5B-4B62E6EF2E74}"/>
            </c:ext>
          </c:extLst>
        </c:ser>
        <c:dLbls>
          <c:showLegendKey val="0"/>
          <c:showVal val="0"/>
          <c:showCatName val="0"/>
          <c:showSerName val="0"/>
          <c:showPercent val="0"/>
          <c:showBubbleSize val="0"/>
        </c:dLbls>
        <c:marker val="1"/>
        <c:smooth val="0"/>
        <c:axId val="226040064"/>
        <c:axId val="226066816"/>
      </c:lineChart>
      <c:dateAx>
        <c:axId val="226040064"/>
        <c:scaling>
          <c:orientation val="minMax"/>
        </c:scaling>
        <c:delete val="1"/>
        <c:axPos val="b"/>
        <c:numFmt formatCode="&quot;H&quot;yy" sourceLinked="1"/>
        <c:majorTickMark val="none"/>
        <c:minorTickMark val="none"/>
        <c:tickLblPos val="none"/>
        <c:crossAx val="226066816"/>
        <c:crosses val="autoZero"/>
        <c:auto val="1"/>
        <c:lblOffset val="100"/>
        <c:baseTimeUnit val="years"/>
      </c:dateAx>
      <c:valAx>
        <c:axId val="22606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04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BA-410D-B01B-C85E5F133AC7}"/>
            </c:ext>
          </c:extLst>
        </c:ser>
        <c:dLbls>
          <c:showLegendKey val="0"/>
          <c:showVal val="0"/>
          <c:showCatName val="0"/>
          <c:showSerName val="0"/>
          <c:showPercent val="0"/>
          <c:showBubbleSize val="0"/>
        </c:dLbls>
        <c:gapWidth val="150"/>
        <c:axId val="226081408"/>
        <c:axId val="22608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BA-410D-B01B-C85E5F133AC7}"/>
            </c:ext>
          </c:extLst>
        </c:ser>
        <c:dLbls>
          <c:showLegendKey val="0"/>
          <c:showVal val="0"/>
          <c:showCatName val="0"/>
          <c:showSerName val="0"/>
          <c:showPercent val="0"/>
          <c:showBubbleSize val="0"/>
        </c:dLbls>
        <c:marker val="1"/>
        <c:smooth val="0"/>
        <c:axId val="226081408"/>
        <c:axId val="226087680"/>
      </c:lineChart>
      <c:dateAx>
        <c:axId val="226081408"/>
        <c:scaling>
          <c:orientation val="minMax"/>
        </c:scaling>
        <c:delete val="1"/>
        <c:axPos val="b"/>
        <c:numFmt formatCode="&quot;H&quot;yy" sourceLinked="1"/>
        <c:majorTickMark val="none"/>
        <c:minorTickMark val="none"/>
        <c:tickLblPos val="none"/>
        <c:crossAx val="226087680"/>
        <c:crosses val="autoZero"/>
        <c:auto val="1"/>
        <c:lblOffset val="100"/>
        <c:baseTimeUnit val="years"/>
      </c:dateAx>
      <c:valAx>
        <c:axId val="22608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08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54E-41C6-99F6-029957AF89E5}"/>
            </c:ext>
          </c:extLst>
        </c:ser>
        <c:dLbls>
          <c:showLegendKey val="0"/>
          <c:showVal val="0"/>
          <c:showCatName val="0"/>
          <c:showSerName val="0"/>
          <c:showPercent val="0"/>
          <c:showBubbleSize val="0"/>
        </c:dLbls>
        <c:gapWidth val="150"/>
        <c:axId val="225809920"/>
        <c:axId val="22581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54E-41C6-99F6-029957AF89E5}"/>
            </c:ext>
          </c:extLst>
        </c:ser>
        <c:dLbls>
          <c:showLegendKey val="0"/>
          <c:showVal val="0"/>
          <c:showCatName val="0"/>
          <c:showSerName val="0"/>
          <c:showPercent val="0"/>
          <c:showBubbleSize val="0"/>
        </c:dLbls>
        <c:marker val="1"/>
        <c:smooth val="0"/>
        <c:axId val="225809920"/>
        <c:axId val="225811840"/>
      </c:lineChart>
      <c:dateAx>
        <c:axId val="225809920"/>
        <c:scaling>
          <c:orientation val="minMax"/>
        </c:scaling>
        <c:delete val="1"/>
        <c:axPos val="b"/>
        <c:numFmt formatCode="&quot;H&quot;yy" sourceLinked="1"/>
        <c:majorTickMark val="none"/>
        <c:minorTickMark val="none"/>
        <c:tickLblPos val="none"/>
        <c:crossAx val="225811840"/>
        <c:crosses val="autoZero"/>
        <c:auto val="1"/>
        <c:lblOffset val="100"/>
        <c:baseTimeUnit val="years"/>
      </c:dateAx>
      <c:valAx>
        <c:axId val="22581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8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1B3-47A9-9028-B500B4657954}"/>
            </c:ext>
          </c:extLst>
        </c:ser>
        <c:dLbls>
          <c:showLegendKey val="0"/>
          <c:showVal val="0"/>
          <c:showCatName val="0"/>
          <c:showSerName val="0"/>
          <c:showPercent val="0"/>
          <c:showBubbleSize val="0"/>
        </c:dLbls>
        <c:gapWidth val="150"/>
        <c:axId val="225855360"/>
        <c:axId val="22585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B3-47A9-9028-B500B4657954}"/>
            </c:ext>
          </c:extLst>
        </c:ser>
        <c:dLbls>
          <c:showLegendKey val="0"/>
          <c:showVal val="0"/>
          <c:showCatName val="0"/>
          <c:showSerName val="0"/>
          <c:showPercent val="0"/>
          <c:showBubbleSize val="0"/>
        </c:dLbls>
        <c:marker val="1"/>
        <c:smooth val="0"/>
        <c:axId val="225855360"/>
        <c:axId val="225857536"/>
      </c:lineChart>
      <c:dateAx>
        <c:axId val="225855360"/>
        <c:scaling>
          <c:orientation val="minMax"/>
        </c:scaling>
        <c:delete val="1"/>
        <c:axPos val="b"/>
        <c:numFmt formatCode="&quot;H&quot;yy" sourceLinked="1"/>
        <c:majorTickMark val="none"/>
        <c:minorTickMark val="none"/>
        <c:tickLblPos val="none"/>
        <c:crossAx val="225857536"/>
        <c:crosses val="autoZero"/>
        <c:auto val="1"/>
        <c:lblOffset val="100"/>
        <c:baseTimeUnit val="years"/>
      </c:dateAx>
      <c:valAx>
        <c:axId val="22585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85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426.57</c:v>
                </c:pt>
                <c:pt idx="1">
                  <c:v>920.21</c:v>
                </c:pt>
                <c:pt idx="2">
                  <c:v>339.05</c:v>
                </c:pt>
                <c:pt idx="3">
                  <c:v>370.21</c:v>
                </c:pt>
                <c:pt idx="4">
                  <c:v>341.97</c:v>
                </c:pt>
              </c:numCache>
            </c:numRef>
          </c:val>
          <c:extLst xmlns:c16r2="http://schemas.microsoft.com/office/drawing/2015/06/chart">
            <c:ext xmlns:c16="http://schemas.microsoft.com/office/drawing/2014/chart" uri="{C3380CC4-5D6E-409C-BE32-E72D297353CC}">
              <c16:uniqueId val="{00000000-B1B4-43B6-9392-6A7FBB52446A}"/>
            </c:ext>
          </c:extLst>
        </c:ser>
        <c:dLbls>
          <c:showLegendKey val="0"/>
          <c:showVal val="0"/>
          <c:showCatName val="0"/>
          <c:showSerName val="0"/>
          <c:showPercent val="0"/>
          <c:showBubbleSize val="0"/>
        </c:dLbls>
        <c:gapWidth val="150"/>
        <c:axId val="225900800"/>
        <c:axId val="22598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B1B4-43B6-9392-6A7FBB52446A}"/>
            </c:ext>
          </c:extLst>
        </c:ser>
        <c:dLbls>
          <c:showLegendKey val="0"/>
          <c:showVal val="0"/>
          <c:showCatName val="0"/>
          <c:showSerName val="0"/>
          <c:showPercent val="0"/>
          <c:showBubbleSize val="0"/>
        </c:dLbls>
        <c:marker val="1"/>
        <c:smooth val="0"/>
        <c:axId val="225900800"/>
        <c:axId val="225980800"/>
      </c:lineChart>
      <c:dateAx>
        <c:axId val="225900800"/>
        <c:scaling>
          <c:orientation val="minMax"/>
        </c:scaling>
        <c:delete val="1"/>
        <c:axPos val="b"/>
        <c:numFmt formatCode="&quot;H&quot;yy" sourceLinked="1"/>
        <c:majorTickMark val="none"/>
        <c:minorTickMark val="none"/>
        <c:tickLblPos val="none"/>
        <c:crossAx val="225980800"/>
        <c:crosses val="autoZero"/>
        <c:auto val="1"/>
        <c:lblOffset val="100"/>
        <c:baseTimeUnit val="years"/>
      </c:dateAx>
      <c:valAx>
        <c:axId val="22598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90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54.77</c:v>
                </c:pt>
                <c:pt idx="1">
                  <c:v>51.97</c:v>
                </c:pt>
                <c:pt idx="2">
                  <c:v>50.36</c:v>
                </c:pt>
                <c:pt idx="3">
                  <c:v>51.96</c:v>
                </c:pt>
                <c:pt idx="4">
                  <c:v>47.43</c:v>
                </c:pt>
              </c:numCache>
            </c:numRef>
          </c:val>
          <c:extLst xmlns:c16r2="http://schemas.microsoft.com/office/drawing/2015/06/chart">
            <c:ext xmlns:c16="http://schemas.microsoft.com/office/drawing/2014/chart" uri="{C3380CC4-5D6E-409C-BE32-E72D297353CC}">
              <c16:uniqueId val="{00000000-E85D-4353-8BF1-3364BB882BA9}"/>
            </c:ext>
          </c:extLst>
        </c:ser>
        <c:dLbls>
          <c:showLegendKey val="0"/>
          <c:showVal val="0"/>
          <c:showCatName val="0"/>
          <c:showSerName val="0"/>
          <c:showPercent val="0"/>
          <c:showBubbleSize val="0"/>
        </c:dLbls>
        <c:gapWidth val="150"/>
        <c:axId val="225997568"/>
        <c:axId val="22599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E85D-4353-8BF1-3364BB882BA9}"/>
            </c:ext>
          </c:extLst>
        </c:ser>
        <c:dLbls>
          <c:showLegendKey val="0"/>
          <c:showVal val="0"/>
          <c:showCatName val="0"/>
          <c:showSerName val="0"/>
          <c:showPercent val="0"/>
          <c:showBubbleSize val="0"/>
        </c:dLbls>
        <c:marker val="1"/>
        <c:smooth val="0"/>
        <c:axId val="225997568"/>
        <c:axId val="225999488"/>
      </c:lineChart>
      <c:dateAx>
        <c:axId val="225997568"/>
        <c:scaling>
          <c:orientation val="minMax"/>
        </c:scaling>
        <c:delete val="1"/>
        <c:axPos val="b"/>
        <c:numFmt formatCode="&quot;H&quot;yy" sourceLinked="1"/>
        <c:majorTickMark val="none"/>
        <c:minorTickMark val="none"/>
        <c:tickLblPos val="none"/>
        <c:crossAx val="225999488"/>
        <c:crosses val="autoZero"/>
        <c:auto val="1"/>
        <c:lblOffset val="100"/>
        <c:baseTimeUnit val="years"/>
      </c:dateAx>
      <c:valAx>
        <c:axId val="22599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99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282.26</c:v>
                </c:pt>
                <c:pt idx="1">
                  <c:v>300.99</c:v>
                </c:pt>
                <c:pt idx="2">
                  <c:v>311.16000000000003</c:v>
                </c:pt>
                <c:pt idx="3">
                  <c:v>298.05</c:v>
                </c:pt>
                <c:pt idx="4">
                  <c:v>328.18</c:v>
                </c:pt>
              </c:numCache>
            </c:numRef>
          </c:val>
          <c:extLst xmlns:c16r2="http://schemas.microsoft.com/office/drawing/2015/06/chart">
            <c:ext xmlns:c16="http://schemas.microsoft.com/office/drawing/2014/chart" uri="{C3380CC4-5D6E-409C-BE32-E72D297353CC}">
              <c16:uniqueId val="{00000000-B370-49EB-A942-3188A93DB3FC}"/>
            </c:ext>
          </c:extLst>
        </c:ser>
        <c:dLbls>
          <c:showLegendKey val="0"/>
          <c:showVal val="0"/>
          <c:showCatName val="0"/>
          <c:showSerName val="0"/>
          <c:showPercent val="0"/>
          <c:showBubbleSize val="0"/>
        </c:dLbls>
        <c:gapWidth val="150"/>
        <c:axId val="226378880"/>
        <c:axId val="22638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B370-49EB-A942-3188A93DB3FC}"/>
            </c:ext>
          </c:extLst>
        </c:ser>
        <c:dLbls>
          <c:showLegendKey val="0"/>
          <c:showVal val="0"/>
          <c:showCatName val="0"/>
          <c:showSerName val="0"/>
          <c:showPercent val="0"/>
          <c:showBubbleSize val="0"/>
        </c:dLbls>
        <c:marker val="1"/>
        <c:smooth val="0"/>
        <c:axId val="226378880"/>
        <c:axId val="226380800"/>
      </c:lineChart>
      <c:dateAx>
        <c:axId val="226378880"/>
        <c:scaling>
          <c:orientation val="minMax"/>
        </c:scaling>
        <c:delete val="1"/>
        <c:axPos val="b"/>
        <c:numFmt formatCode="&quot;H&quot;yy" sourceLinked="1"/>
        <c:majorTickMark val="none"/>
        <c:minorTickMark val="none"/>
        <c:tickLblPos val="none"/>
        <c:crossAx val="226380800"/>
        <c:crosses val="autoZero"/>
        <c:auto val="1"/>
        <c:lblOffset val="100"/>
        <c:baseTimeUnit val="years"/>
      </c:dateAx>
      <c:valAx>
        <c:axId val="22638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37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舟形町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5234</v>
      </c>
      <c r="AM8" s="69"/>
      <c r="AN8" s="69"/>
      <c r="AO8" s="69"/>
      <c r="AP8" s="69"/>
      <c r="AQ8" s="69"/>
      <c r="AR8" s="69"/>
      <c r="AS8" s="69"/>
      <c r="AT8" s="68">
        <f>データ!T6</f>
        <v>119.04</v>
      </c>
      <c r="AU8" s="68"/>
      <c r="AV8" s="68"/>
      <c r="AW8" s="68"/>
      <c r="AX8" s="68"/>
      <c r="AY8" s="68"/>
      <c r="AZ8" s="68"/>
      <c r="BA8" s="68"/>
      <c r="BB8" s="68">
        <f>データ!U6</f>
        <v>43.97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47.52</v>
      </c>
      <c r="Q10" s="68"/>
      <c r="R10" s="68"/>
      <c r="S10" s="68"/>
      <c r="T10" s="68"/>
      <c r="U10" s="68"/>
      <c r="V10" s="68"/>
      <c r="W10" s="68">
        <f>データ!Q6</f>
        <v>76.08</v>
      </c>
      <c r="X10" s="68"/>
      <c r="Y10" s="68"/>
      <c r="Z10" s="68"/>
      <c r="AA10" s="68"/>
      <c r="AB10" s="68"/>
      <c r="AC10" s="68"/>
      <c r="AD10" s="69">
        <f>データ!R6</f>
        <v>3080</v>
      </c>
      <c r="AE10" s="69"/>
      <c r="AF10" s="69"/>
      <c r="AG10" s="69"/>
      <c r="AH10" s="69"/>
      <c r="AI10" s="69"/>
      <c r="AJ10" s="69"/>
      <c r="AK10" s="2"/>
      <c r="AL10" s="69">
        <f>データ!V6</f>
        <v>2463</v>
      </c>
      <c r="AM10" s="69"/>
      <c r="AN10" s="69"/>
      <c r="AO10" s="69"/>
      <c r="AP10" s="69"/>
      <c r="AQ10" s="69"/>
      <c r="AR10" s="69"/>
      <c r="AS10" s="69"/>
      <c r="AT10" s="68">
        <f>データ!W6</f>
        <v>2.08</v>
      </c>
      <c r="AU10" s="68"/>
      <c r="AV10" s="68"/>
      <c r="AW10" s="68"/>
      <c r="AX10" s="68"/>
      <c r="AY10" s="68"/>
      <c r="AZ10" s="68"/>
      <c r="BA10" s="68"/>
      <c r="BB10" s="68">
        <f>データ!X6</f>
        <v>1184.1300000000001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44</v>
      </c>
      <c r="O86" s="26" t="str">
        <f>データ!EO6</f>
        <v>【0.02】</v>
      </c>
    </row>
  </sheetData>
  <sheetProtection algorithmName="SHA-512" hashValue="EqNkg/R0fn1MiSeFv10B3DzcQXx0ciWbuFxl0WeHep/lYOfjUzFqDU8UlJ8/UQ436nrLjKWfk9BcFB3AfwKHnA==" saltValue="KMj3zmSac8B2+omsSFa5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63631</v>
      </c>
      <c r="D6" s="33">
        <f t="shared" si="3"/>
        <v>47</v>
      </c>
      <c r="E6" s="33">
        <f t="shared" si="3"/>
        <v>17</v>
      </c>
      <c r="F6" s="33">
        <f t="shared" si="3"/>
        <v>5</v>
      </c>
      <c r="G6" s="33">
        <f t="shared" si="3"/>
        <v>0</v>
      </c>
      <c r="H6" s="33" t="str">
        <f t="shared" si="3"/>
        <v>山形県　舟形町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47.52</v>
      </c>
      <c r="Q6" s="34">
        <f t="shared" si="3"/>
        <v>76.08</v>
      </c>
      <c r="R6" s="34">
        <f t="shared" si="3"/>
        <v>3080</v>
      </c>
      <c r="S6" s="34">
        <f t="shared" si="3"/>
        <v>5234</v>
      </c>
      <c r="T6" s="34">
        <f t="shared" si="3"/>
        <v>119.04</v>
      </c>
      <c r="U6" s="34">
        <f t="shared" si="3"/>
        <v>43.97</v>
      </c>
      <c r="V6" s="34">
        <f t="shared" si="3"/>
        <v>2463</v>
      </c>
      <c r="W6" s="34">
        <f t="shared" si="3"/>
        <v>2.08</v>
      </c>
      <c r="X6" s="34">
        <f t="shared" si="3"/>
        <v>1184.1300000000001</v>
      </c>
      <c r="Y6" s="35">
        <f>IF(Y7="",NA(),Y7)</f>
        <v>64.02</v>
      </c>
      <c r="Z6" s="35">
        <f t="shared" ref="Z6:AH6" si="4">IF(Z7="",NA(),Z7)</f>
        <v>63.67</v>
      </c>
      <c r="AA6" s="35">
        <f t="shared" si="4"/>
        <v>58.64</v>
      </c>
      <c r="AB6" s="35">
        <f t="shared" si="4"/>
        <v>62.93</v>
      </c>
      <c r="AC6" s="35">
        <f t="shared" si="4"/>
        <v>71.510000000000005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426.57</v>
      </c>
      <c r="BG6" s="35">
        <f t="shared" ref="BG6:BO6" si="7">IF(BG7="",NA(),BG7)</f>
        <v>920.21</v>
      </c>
      <c r="BH6" s="35">
        <f t="shared" si="7"/>
        <v>339.05</v>
      </c>
      <c r="BI6" s="35">
        <f t="shared" si="7"/>
        <v>370.21</v>
      </c>
      <c r="BJ6" s="35">
        <f t="shared" si="7"/>
        <v>341.97</v>
      </c>
      <c r="BK6" s="35">
        <f t="shared" si="7"/>
        <v>1081.8</v>
      </c>
      <c r="BL6" s="35">
        <f t="shared" si="7"/>
        <v>974.93</v>
      </c>
      <c r="BM6" s="35">
        <f t="shared" si="7"/>
        <v>855.8</v>
      </c>
      <c r="BN6" s="35">
        <f t="shared" si="7"/>
        <v>789.46</v>
      </c>
      <c r="BO6" s="35">
        <f t="shared" si="7"/>
        <v>826.83</v>
      </c>
      <c r="BP6" s="34" t="str">
        <f>IF(BP7="","",IF(BP7="-","【-】","【"&amp;SUBSTITUTE(TEXT(BP7,"#,##0.00"),"-","△")&amp;"】"))</f>
        <v>【765.47】</v>
      </c>
      <c r="BQ6" s="35">
        <f>IF(BQ7="",NA(),BQ7)</f>
        <v>54.77</v>
      </c>
      <c r="BR6" s="35">
        <f t="shared" ref="BR6:BZ6" si="8">IF(BR7="",NA(),BR7)</f>
        <v>51.97</v>
      </c>
      <c r="BS6" s="35">
        <f t="shared" si="8"/>
        <v>50.36</v>
      </c>
      <c r="BT6" s="35">
        <f t="shared" si="8"/>
        <v>51.96</v>
      </c>
      <c r="BU6" s="35">
        <f t="shared" si="8"/>
        <v>47.43</v>
      </c>
      <c r="BV6" s="35">
        <f t="shared" si="8"/>
        <v>52.19</v>
      </c>
      <c r="BW6" s="35">
        <f t="shared" si="8"/>
        <v>55.32</v>
      </c>
      <c r="BX6" s="35">
        <f t="shared" si="8"/>
        <v>59.8</v>
      </c>
      <c r="BY6" s="35">
        <f t="shared" si="8"/>
        <v>57.77</v>
      </c>
      <c r="BZ6" s="35">
        <f t="shared" si="8"/>
        <v>57.31</v>
      </c>
      <c r="CA6" s="34" t="str">
        <f>IF(CA7="","",IF(CA7="-","【-】","【"&amp;SUBSTITUTE(TEXT(CA7,"#,##0.00"),"-","△")&amp;"】"))</f>
        <v>【59.59】</v>
      </c>
      <c r="CB6" s="35">
        <f>IF(CB7="",NA(),CB7)</f>
        <v>282.26</v>
      </c>
      <c r="CC6" s="35">
        <f t="shared" ref="CC6:CK6" si="9">IF(CC7="",NA(),CC7)</f>
        <v>300.99</v>
      </c>
      <c r="CD6" s="35">
        <f t="shared" si="9"/>
        <v>311.16000000000003</v>
      </c>
      <c r="CE6" s="35">
        <f t="shared" si="9"/>
        <v>298.05</v>
      </c>
      <c r="CF6" s="35">
        <f t="shared" si="9"/>
        <v>328.18</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59.52</v>
      </c>
      <c r="CN6" s="35">
        <f t="shared" ref="CN6:CV6" si="10">IF(CN7="",NA(),CN7)</f>
        <v>57.74</v>
      </c>
      <c r="CO6" s="35">
        <f t="shared" si="10"/>
        <v>54.49</v>
      </c>
      <c r="CP6" s="35">
        <f t="shared" si="10"/>
        <v>56.04</v>
      </c>
      <c r="CQ6" s="35">
        <f t="shared" si="10"/>
        <v>53.33</v>
      </c>
      <c r="CR6" s="35">
        <f t="shared" si="10"/>
        <v>52.31</v>
      </c>
      <c r="CS6" s="35">
        <f t="shared" si="10"/>
        <v>60.65</v>
      </c>
      <c r="CT6" s="35">
        <f t="shared" si="10"/>
        <v>51.75</v>
      </c>
      <c r="CU6" s="35">
        <f t="shared" si="10"/>
        <v>50.68</v>
      </c>
      <c r="CV6" s="35">
        <f t="shared" si="10"/>
        <v>50.14</v>
      </c>
      <c r="CW6" s="34" t="str">
        <f>IF(CW7="","",IF(CW7="-","【-】","【"&amp;SUBSTITUTE(TEXT(CW7,"#,##0.00"),"-","△")&amp;"】"))</f>
        <v>【51.30】</v>
      </c>
      <c r="CX6" s="35">
        <f>IF(CX7="",NA(),CX7)</f>
        <v>89.86</v>
      </c>
      <c r="CY6" s="35">
        <f t="shared" ref="CY6:DG6" si="11">IF(CY7="",NA(),CY7)</f>
        <v>90.32</v>
      </c>
      <c r="CZ6" s="35">
        <f t="shared" si="11"/>
        <v>89.89</v>
      </c>
      <c r="DA6" s="35">
        <f t="shared" si="11"/>
        <v>90.89</v>
      </c>
      <c r="DB6" s="35">
        <f t="shared" si="11"/>
        <v>90.91</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63631</v>
      </c>
      <c r="D7" s="37">
        <v>47</v>
      </c>
      <c r="E7" s="37">
        <v>17</v>
      </c>
      <c r="F7" s="37">
        <v>5</v>
      </c>
      <c r="G7" s="37">
        <v>0</v>
      </c>
      <c r="H7" s="37" t="s">
        <v>98</v>
      </c>
      <c r="I7" s="37" t="s">
        <v>99</v>
      </c>
      <c r="J7" s="37" t="s">
        <v>100</v>
      </c>
      <c r="K7" s="37" t="s">
        <v>101</v>
      </c>
      <c r="L7" s="37" t="s">
        <v>102</v>
      </c>
      <c r="M7" s="37" t="s">
        <v>103</v>
      </c>
      <c r="N7" s="38" t="s">
        <v>104</v>
      </c>
      <c r="O7" s="38" t="s">
        <v>105</v>
      </c>
      <c r="P7" s="38">
        <v>47.52</v>
      </c>
      <c r="Q7" s="38">
        <v>76.08</v>
      </c>
      <c r="R7" s="38">
        <v>3080</v>
      </c>
      <c r="S7" s="38">
        <v>5234</v>
      </c>
      <c r="T7" s="38">
        <v>119.04</v>
      </c>
      <c r="U7" s="38">
        <v>43.97</v>
      </c>
      <c r="V7" s="38">
        <v>2463</v>
      </c>
      <c r="W7" s="38">
        <v>2.08</v>
      </c>
      <c r="X7" s="38">
        <v>1184.1300000000001</v>
      </c>
      <c r="Y7" s="38">
        <v>64.02</v>
      </c>
      <c r="Z7" s="38">
        <v>63.67</v>
      </c>
      <c r="AA7" s="38">
        <v>58.64</v>
      </c>
      <c r="AB7" s="38">
        <v>62.93</v>
      </c>
      <c r="AC7" s="38">
        <v>71.510000000000005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426.57</v>
      </c>
      <c r="BG7" s="38">
        <v>920.21</v>
      </c>
      <c r="BH7" s="38">
        <v>339.05</v>
      </c>
      <c r="BI7" s="38">
        <v>370.21</v>
      </c>
      <c r="BJ7" s="38">
        <v>341.97</v>
      </c>
      <c r="BK7" s="38">
        <v>1081.8</v>
      </c>
      <c r="BL7" s="38">
        <v>974.93</v>
      </c>
      <c r="BM7" s="38">
        <v>855.8</v>
      </c>
      <c r="BN7" s="38">
        <v>789.46</v>
      </c>
      <c r="BO7" s="38">
        <v>826.83</v>
      </c>
      <c r="BP7" s="38">
        <v>765.47</v>
      </c>
      <c r="BQ7" s="38">
        <v>54.77</v>
      </c>
      <c r="BR7" s="38">
        <v>51.97</v>
      </c>
      <c r="BS7" s="38">
        <v>50.36</v>
      </c>
      <c r="BT7" s="38">
        <v>51.96</v>
      </c>
      <c r="BU7" s="38">
        <v>47.43</v>
      </c>
      <c r="BV7" s="38">
        <v>52.19</v>
      </c>
      <c r="BW7" s="38">
        <v>55.32</v>
      </c>
      <c r="BX7" s="38">
        <v>59.8</v>
      </c>
      <c r="BY7" s="38">
        <v>57.77</v>
      </c>
      <c r="BZ7" s="38">
        <v>57.31</v>
      </c>
      <c r="CA7" s="38">
        <v>59.59</v>
      </c>
      <c r="CB7" s="38">
        <v>282.26</v>
      </c>
      <c r="CC7" s="38">
        <v>300.99</v>
      </c>
      <c r="CD7" s="38">
        <v>311.16000000000003</v>
      </c>
      <c r="CE7" s="38">
        <v>298.05</v>
      </c>
      <c r="CF7" s="38">
        <v>328.18</v>
      </c>
      <c r="CG7" s="38">
        <v>296.14</v>
      </c>
      <c r="CH7" s="38">
        <v>283.17</v>
      </c>
      <c r="CI7" s="38">
        <v>263.76</v>
      </c>
      <c r="CJ7" s="38">
        <v>274.35000000000002</v>
      </c>
      <c r="CK7" s="38">
        <v>273.52</v>
      </c>
      <c r="CL7" s="38">
        <v>257.86</v>
      </c>
      <c r="CM7" s="38">
        <v>59.52</v>
      </c>
      <c r="CN7" s="38">
        <v>57.74</v>
      </c>
      <c r="CO7" s="38">
        <v>54.49</v>
      </c>
      <c r="CP7" s="38">
        <v>56.04</v>
      </c>
      <c r="CQ7" s="38">
        <v>53.33</v>
      </c>
      <c r="CR7" s="38">
        <v>52.31</v>
      </c>
      <c r="CS7" s="38">
        <v>60.65</v>
      </c>
      <c r="CT7" s="38">
        <v>51.75</v>
      </c>
      <c r="CU7" s="38">
        <v>50.68</v>
      </c>
      <c r="CV7" s="38">
        <v>50.14</v>
      </c>
      <c r="CW7" s="38">
        <v>51.3</v>
      </c>
      <c r="CX7" s="38">
        <v>89.86</v>
      </c>
      <c r="CY7" s="38">
        <v>90.32</v>
      </c>
      <c r="CZ7" s="38">
        <v>89.89</v>
      </c>
      <c r="DA7" s="38">
        <v>90.89</v>
      </c>
      <c r="DB7" s="38">
        <v>90.91</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2020-12-04T03:00:30Z</dcterms:created>
  <dcterms:modified xsi:type="dcterms:W3CDTF">2021-01-26T07:41:23Z</dcterms:modified>
</cp:coreProperties>
</file>