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192.168.168.10\地域整備課\上下水道係\takao\上下水道係\共通（調査・報告等）\経営比較分析表\R01年度\特定環境保全公共下水道\"/>
    </mc:Choice>
  </mc:AlternateContent>
  <xr:revisionPtr revIDLastSave="0" documentId="13_ncr:1_{135C5516-1220-4EE4-AC24-74B94AFBA4B0}" xr6:coauthVersionLast="45" xr6:coauthVersionMax="45" xr10:uidLastSave="{00000000-0000-0000-0000-000000000000}"/>
  <workbookProtection workbookAlgorithmName="SHA-512" workbookHashValue="L4HVs7DV6Yt7aV027Ar81HK2HT2ZbAIDAsj+nDEjQp/h6VJ4Hn3Dl3M+yuOq4UtbD62uwRFdo48hfFLTokMgEg==" workbookSaltValue="G/3IxgpG121yNOOe6OXIf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D10" i="4"/>
  <c r="I10" i="4"/>
  <c r="AL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<sst xmlns="http://schemas.openxmlformats.org/spreadsheetml/2006/main" count="236" uniqueCount="120">
  <si>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</si>
  <si>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</si>
  <si>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</si>
  <si>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</si>
  <si>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</si>
  <si>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</si>
  <si>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</si>
  <si>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</si>
  <si>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</si>
  <si>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</si>
  <si>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</si>
  <si>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</si>
  <si>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</si>
  <si>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</si>
  <si>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</si>
  <si>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</si>
  <si>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</si>
  <si>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</si>
  <si>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</si>
  <si>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</si>
  <si>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</si>
  <si>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</si>
  <si>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</si>
  <si>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</si>
  <si>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</si>
  <si>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</si>
  <si>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</si>
  <si>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</si>
  <si>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</si>
  <si>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</si>
  <si>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</si>
  <si>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</si>
  <si>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</si>
  <si>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</si>
  <si>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</si>
  <si>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</si>
  <si>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</si>
  <si>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</si>
  <si>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</si>
  <si>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</si>
  <si>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</si>
  <si>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</si>
  <si>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</si>
  <si>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</si>
  <si>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</si>
  <si>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</si>
  <si>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</si>
  <si>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</si>
  <si>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</si>
  <si>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</si>
  <si>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</si>
  <si>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</si>
  <si>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</si>
  <si>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</si>
  <si>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</si>
  <si>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</si>
  <si>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</si>
  <si>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</si>
  <si>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</si>
  <si>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</si>
  <si>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</si>
  <si>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</si>
  <si>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</si>
  <si>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</si>
  <si>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</si>
  <si>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</si>
  <si>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</si>
  <si>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</si>
  <si>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</si>
  <si>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</si>
  <si>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</si>
  <si>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</si>
  <si>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</si>
  <si>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</si>
  <si>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</si>
  <si>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</si>
  <si>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</si>
  <si>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</si>
  <si>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</si>
  <si>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</si>
  <si>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</si>
  <si>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</si>
  <si>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</si>
  <si>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</si>
  <si>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</si>
  <si>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</si>
  <si>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</si>
  <si>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</si>
  <si>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</si>
  <si>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</si>
  <si>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</si>
  <si>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</si>
  <si>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</si>
  <si>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</si>
  <si>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</si>
  <si>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</si>
  <si>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</si>
  <si>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</si>
  <si>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</si>
  <si>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</si>
  <si>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</si>
  <si>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</si>
  <si>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</si>
  <si>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</si>
  <si>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</si>
  <si>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</si>
  <si>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</si>
  <si>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</si>
  <si>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</si>
  <si>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</si>
  <si>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</si>
  <si>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</si>
  <si>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</si>
  <si>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</si>
  <si>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</si>
  <si>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</si>
  <si>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</si>
  <si>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本村の下水道事業は拡張整備を終了し、既存施設の適切な維持管理と更新が主となっている。料金収入等の収益は増加の見込が低いなかでの効率的な事業運営と施設更新が求められる。
　歳入については、下水道加入促進に向けた啓発活動を積極的に行い使用料収入の確保を図る。
　歳出においては費用対効果を意識し、ストックマネジメントや公営企業会計の観点から効果的な更新について十分な検討を行うこととする。</t>
    <rPh sb="1" eb="3">
      <t>ホンソン</t>
    </rPh>
    <rPh sb="4" eb="7">
      <t>ゲスイドウ</t>
    </rPh>
    <rPh sb="7" eb="9">
      <t>ジギョウ</t>
    </rPh>
    <rPh sb="10" eb="12">
      <t>カクチョウ</t>
    </rPh>
    <rPh sb="12" eb="14">
      <t>セイビ</t>
    </rPh>
    <rPh sb="15" eb="17">
      <t>シュウリョウ</t>
    </rPh>
    <rPh sb="19" eb="21">
      <t>キゾン</t>
    </rPh>
    <rPh sb="21" eb="23">
      <t>シセツ</t>
    </rPh>
    <rPh sb="24" eb="26">
      <t>テキセツ</t>
    </rPh>
    <rPh sb="27" eb="29">
      <t>イジ</t>
    </rPh>
    <rPh sb="29" eb="31">
      <t>カンリ</t>
    </rPh>
    <rPh sb="32" eb="34">
      <t>コウシン</t>
    </rPh>
    <rPh sb="35" eb="36">
      <t>シュ</t>
    </rPh>
    <rPh sb="43" eb="45">
      <t>リョウキン</t>
    </rPh>
    <rPh sb="45" eb="47">
      <t>シュウニュウ</t>
    </rPh>
    <rPh sb="47" eb="48">
      <t>トウ</t>
    </rPh>
    <rPh sb="49" eb="51">
      <t>シュウエキ</t>
    </rPh>
    <rPh sb="52" eb="54">
      <t>ゾウカ</t>
    </rPh>
    <rPh sb="55" eb="57">
      <t>ミコミ</t>
    </rPh>
    <rPh sb="58" eb="59">
      <t>ヒク</t>
    </rPh>
    <rPh sb="64" eb="67">
      <t>コウリツテキ</t>
    </rPh>
    <rPh sb="68" eb="70">
      <t>ジギョウ</t>
    </rPh>
    <rPh sb="70" eb="72">
      <t>ウンエイ</t>
    </rPh>
    <rPh sb="73" eb="75">
      <t>シセツ</t>
    </rPh>
    <rPh sb="75" eb="77">
      <t>コウシン</t>
    </rPh>
    <rPh sb="78" eb="79">
      <t>モト</t>
    </rPh>
    <rPh sb="86" eb="88">
      <t>サイニュウ</t>
    </rPh>
    <rPh sb="94" eb="97">
      <t>ゲスイドウ</t>
    </rPh>
    <rPh sb="97" eb="99">
      <t>カニュウ</t>
    </rPh>
    <rPh sb="99" eb="101">
      <t>ソクシン</t>
    </rPh>
    <rPh sb="102" eb="103">
      <t>ム</t>
    </rPh>
    <rPh sb="105" eb="107">
      <t>ケイハツ</t>
    </rPh>
    <rPh sb="107" eb="109">
      <t>カツドウ</t>
    </rPh>
    <rPh sb="110" eb="113">
      <t>セッキョクテキ</t>
    </rPh>
    <rPh sb="114" eb="115">
      <t>オコナ</t>
    </rPh>
    <rPh sb="116" eb="119">
      <t>シヨウリョウ</t>
    </rPh>
    <rPh sb="119" eb="121">
      <t>シュウニュウ</t>
    </rPh>
    <rPh sb="122" eb="124">
      <t>カクホ</t>
    </rPh>
    <rPh sb="125" eb="126">
      <t>ハカ</t>
    </rPh>
    <rPh sb="130" eb="132">
      <t>サイシュツ</t>
    </rPh>
    <rPh sb="137" eb="142">
      <t>ヒヨウタイコウカ</t>
    </rPh>
    <rPh sb="143" eb="145">
      <t>イシキ</t>
    </rPh>
    <rPh sb="158" eb="160">
      <t>コウエイ</t>
    </rPh>
    <rPh sb="160" eb="162">
      <t>キギョウ</t>
    </rPh>
    <rPh sb="162" eb="164">
      <t>カイケイ</t>
    </rPh>
    <rPh sb="165" eb="167">
      <t>カンテン</t>
    </rPh>
    <rPh sb="169" eb="172">
      <t>コウカテキ</t>
    </rPh>
    <rPh sb="173" eb="175">
      <t>コウシン</t>
    </rPh>
    <rPh sb="179" eb="181">
      <t>ジュウブン</t>
    </rPh>
    <rPh sb="182" eb="184">
      <t>ケントウ</t>
    </rPh>
    <rPh sb="185" eb="186">
      <t>オコナ</t>
    </rPh>
    <phoneticPr fontId="4"/>
  </si>
  <si>
    <t>　下水道供用開始から肘折処理区は３５年、清水処理区は１５年が経過しており、２処理区とも経年劣化に伴う設備の修繕件数が増加している。
　こうしたなか、令和2年度においては事業計画に定める維持管理基準等に基づき管渠の調査を実施した。また、公営企業法の適用に先立つ固定資産台帳整備についても検討を進めているところである。　
　今後も点検調査や資料整備により計画的な更新に向けた準備を進めていきたい。</t>
    <rPh sb="1" eb="3">
      <t>ゲスイ</t>
    </rPh>
    <rPh sb="3" eb="4">
      <t>ドウ</t>
    </rPh>
    <rPh sb="4" eb="6">
      <t>キョウヨウ</t>
    </rPh>
    <rPh sb="6" eb="8">
      <t>カイシ</t>
    </rPh>
    <rPh sb="10" eb="11">
      <t>ヒジ</t>
    </rPh>
    <rPh sb="11" eb="12">
      <t>オリ</t>
    </rPh>
    <rPh sb="12" eb="14">
      <t>ショリ</t>
    </rPh>
    <rPh sb="14" eb="15">
      <t>ク</t>
    </rPh>
    <rPh sb="18" eb="19">
      <t>ネン</t>
    </rPh>
    <rPh sb="20" eb="22">
      <t>シミズ</t>
    </rPh>
    <rPh sb="22" eb="24">
      <t>ショリ</t>
    </rPh>
    <rPh sb="24" eb="25">
      <t>ク</t>
    </rPh>
    <rPh sb="28" eb="29">
      <t>ネン</t>
    </rPh>
    <rPh sb="30" eb="32">
      <t>ケイカ</t>
    </rPh>
    <rPh sb="38" eb="40">
      <t>ショリ</t>
    </rPh>
    <rPh sb="40" eb="41">
      <t>ク</t>
    </rPh>
    <rPh sb="43" eb="45">
      <t>ケイネン</t>
    </rPh>
    <rPh sb="45" eb="47">
      <t>レッカ</t>
    </rPh>
    <rPh sb="48" eb="49">
      <t>トモナ</t>
    </rPh>
    <rPh sb="50" eb="52">
      <t>セツビ</t>
    </rPh>
    <rPh sb="53" eb="55">
      <t>シュウゼン</t>
    </rPh>
    <rPh sb="55" eb="57">
      <t>ケンスウ</t>
    </rPh>
    <rPh sb="58" eb="60">
      <t>ゾウカ</t>
    </rPh>
    <rPh sb="74" eb="76">
      <t>レイワ</t>
    </rPh>
    <rPh sb="78" eb="79">
      <t>ド</t>
    </rPh>
    <rPh sb="84" eb="86">
      <t>ジギョウ</t>
    </rPh>
    <rPh sb="86" eb="88">
      <t>ケイカク</t>
    </rPh>
    <rPh sb="89" eb="90">
      <t>サダ</t>
    </rPh>
    <rPh sb="92" eb="94">
      <t>イジ</t>
    </rPh>
    <rPh sb="94" eb="96">
      <t>カンリ</t>
    </rPh>
    <rPh sb="96" eb="98">
      <t>キジュン</t>
    </rPh>
    <rPh sb="98" eb="99">
      <t>トウ</t>
    </rPh>
    <rPh sb="100" eb="101">
      <t>モト</t>
    </rPh>
    <rPh sb="103" eb="105">
      <t>カンキョ</t>
    </rPh>
    <rPh sb="106" eb="108">
      <t>チョウサ</t>
    </rPh>
    <rPh sb="109" eb="111">
      <t>ジッシ</t>
    </rPh>
    <rPh sb="117" eb="119">
      <t>コウエイ</t>
    </rPh>
    <rPh sb="119" eb="121">
      <t>キギョウ</t>
    </rPh>
    <rPh sb="121" eb="122">
      <t>ホウ</t>
    </rPh>
    <rPh sb="123" eb="125">
      <t>テキヨウ</t>
    </rPh>
    <rPh sb="126" eb="128">
      <t>サキダ</t>
    </rPh>
    <rPh sb="129" eb="131">
      <t>コテイ</t>
    </rPh>
    <rPh sb="131" eb="133">
      <t>シサン</t>
    </rPh>
    <rPh sb="133" eb="135">
      <t>ダイチョウ</t>
    </rPh>
    <rPh sb="135" eb="137">
      <t>セイビ</t>
    </rPh>
    <rPh sb="142" eb="144">
      <t>ケントウ</t>
    </rPh>
    <rPh sb="145" eb="146">
      <t>スス</t>
    </rPh>
    <rPh sb="160" eb="162">
      <t>コンゴ</t>
    </rPh>
    <rPh sb="163" eb="165">
      <t>テンケン</t>
    </rPh>
    <rPh sb="165" eb="167">
      <t>チョウサ</t>
    </rPh>
    <rPh sb="168" eb="170">
      <t>シリョウ</t>
    </rPh>
    <rPh sb="170" eb="172">
      <t>セイビ</t>
    </rPh>
    <rPh sb="175" eb="178">
      <t>ケイカクテキ</t>
    </rPh>
    <rPh sb="179" eb="181">
      <t>コウシン</t>
    </rPh>
    <rPh sb="182" eb="183">
      <t>ム</t>
    </rPh>
    <rPh sb="185" eb="187">
      <t>ジュンビ</t>
    </rPh>
    <rPh sb="188" eb="189">
      <t>スス</t>
    </rPh>
    <phoneticPr fontId="4"/>
  </si>
  <si>
    <t>①収益的収支比率　　　　　　　　　　　　　　　　　　　　　　　　　　　　　　　　　　　　 　　令和元年度においては、元利償還金の減少等により費用が抑制されたため数値の改善が図られた。とはいえ、有収水量の落ち込みに伴い料金収入は減となっているため、今後も適正な使用料収入の確保及び汚水処理費の削減に努めたい。　　　　　　　　　　　　　　　　　　　　　　　　　　　　　　④企業債残高対事業規模比率　　　　　　　　　　　　　　　　　　　　　平成29年度に企業債一般会計負担額の算定方法が見直され、過去数値と比較し大きな変化がみられるが、以降は緩やかに改善している。本村では下水道の整備は終了しており、今後も緩やかな改善傾向が続くことが見込まれる。           　　　　　　　　　　　　　　　　　　　　　　　　　　　　　　　　　　　　　　　　　　　　　　　　　　　　　　　　　　　　　　　　　　　　　　　　　　　⑤経費回収率　⑥汚水処理原価　　　　　　　　　　　　　　　　　　　　　　　　　　　　　　　　　　　　　　　　　　　　　　　　　　　　　　　　　　　　　　　　　　経費回収率、汚水処理原価ともに類似団体平均に劣る数値となっている。数値の悪化に直結すると考えられる維持管理費用の増加や有収水量の減少への対策を講じるとともに、使用料収入の見直しについても検討していきたい。　　　　　　　　　　　　　　　　　　　　　　　　　　　　　　　　　　　　　　　　　　　　　　　　　⑦施設利用率　　　　　　　　　　　　　　　　　　　　　　　　　　　　　　　　　　　　　　　　　　　　　　　施設の利用率は前年度に比べ減少しており、人口減少に伴う有収水量の落ち込みが原因と考えられる。大規模な設備更新の予定はないものの、施設の遊休状態や能力過剰のないよう更新計画等への早めの着手を図りたい。　　              　　　　　　　　　　　　　　　　　　　　　　　　　　　　　　　　　　　　　　　　　　　　　　　　　　⑧水洗化率　　　　　　　　　　　　　　　　　　　　　　　　　　　　　　　　　　　　　　　　　　　　　　　　　　　　　　　　　　　　　令和元年度においては、団地造成事業に伴う新規加入が複数件あったものの、依然として類似団体平均を下回っている状況である。汲取りや浄化槽からの転換が伸び悩んでいるため、広報誌等での啓発活動に注力していく。</t>
    <rPh sb="1" eb="3">
      <t>シュウエキ</t>
    </rPh>
    <rPh sb="3" eb="4">
      <t>テキ</t>
    </rPh>
    <rPh sb="4" eb="6">
      <t>シュウシ</t>
    </rPh>
    <rPh sb="6" eb="8">
      <t>ヒリツ</t>
    </rPh>
    <rPh sb="47" eb="49">
      <t>レイワ</t>
    </rPh>
    <rPh sb="49" eb="50">
      <t>ガン</t>
    </rPh>
    <rPh sb="50" eb="51">
      <t>ネン</t>
    </rPh>
    <rPh sb="51" eb="52">
      <t>ド</t>
    </rPh>
    <rPh sb="58" eb="60">
      <t>ガンリ</t>
    </rPh>
    <rPh sb="60" eb="63">
      <t>ショウカンキン</t>
    </rPh>
    <rPh sb="64" eb="66">
      <t>ゲンショウ</t>
    </rPh>
    <rPh sb="66" eb="67">
      <t>トウ</t>
    </rPh>
    <rPh sb="70" eb="72">
      <t>ヒヨウ</t>
    </rPh>
    <rPh sb="73" eb="75">
      <t>ヨクセイ</t>
    </rPh>
    <rPh sb="80" eb="82">
      <t>スウチ</t>
    </rPh>
    <rPh sb="83" eb="85">
      <t>カイゼン</t>
    </rPh>
    <rPh sb="86" eb="87">
      <t>ハカ</t>
    </rPh>
    <rPh sb="96" eb="98">
      <t>ユウシュウ</t>
    </rPh>
    <rPh sb="98" eb="100">
      <t>スイリョウ</t>
    </rPh>
    <rPh sb="101" eb="102">
      <t>オ</t>
    </rPh>
    <rPh sb="103" eb="104">
      <t>コ</t>
    </rPh>
    <rPh sb="106" eb="107">
      <t>トモナ</t>
    </rPh>
    <rPh sb="108" eb="110">
      <t>リョウキン</t>
    </rPh>
    <rPh sb="110" eb="112">
      <t>シュウニュウ</t>
    </rPh>
    <rPh sb="113" eb="114">
      <t>ゲン</t>
    </rPh>
    <rPh sb="123" eb="125">
      <t>コンゴ</t>
    </rPh>
    <rPh sb="148" eb="149">
      <t>ツト</t>
    </rPh>
    <rPh sb="184" eb="186">
      <t>キギョウ</t>
    </rPh>
    <rPh sb="186" eb="187">
      <t>サイ</t>
    </rPh>
    <rPh sb="187" eb="189">
      <t>ザンダカ</t>
    </rPh>
    <rPh sb="189" eb="190">
      <t>タイ</t>
    </rPh>
    <rPh sb="190" eb="192">
      <t>ジギョウ</t>
    </rPh>
    <rPh sb="192" eb="194">
      <t>キボ</t>
    </rPh>
    <rPh sb="194" eb="196">
      <t>ヒリツ</t>
    </rPh>
    <rPh sb="217" eb="219">
      <t>ヘイセイ</t>
    </rPh>
    <rPh sb="221" eb="223">
      <t>ネンド</t>
    </rPh>
    <rPh sb="224" eb="226">
      <t>キギョウ</t>
    </rPh>
    <rPh sb="226" eb="227">
      <t>サイ</t>
    </rPh>
    <rPh sb="227" eb="229">
      <t>イッパン</t>
    </rPh>
    <rPh sb="229" eb="231">
      <t>カイケイ</t>
    </rPh>
    <rPh sb="231" eb="233">
      <t>フタン</t>
    </rPh>
    <rPh sb="233" eb="234">
      <t>ガク</t>
    </rPh>
    <rPh sb="235" eb="237">
      <t>サンテイ</t>
    </rPh>
    <rPh sb="237" eb="239">
      <t>ホウホウ</t>
    </rPh>
    <rPh sb="240" eb="242">
      <t>ミナオ</t>
    </rPh>
    <rPh sb="245" eb="247">
      <t>カコ</t>
    </rPh>
    <rPh sb="247" eb="249">
      <t>スウチ</t>
    </rPh>
    <rPh sb="250" eb="252">
      <t>ヒカク</t>
    </rPh>
    <rPh sb="253" eb="254">
      <t>オオ</t>
    </rPh>
    <rPh sb="256" eb="258">
      <t>ヘンカ</t>
    </rPh>
    <rPh sb="265" eb="267">
      <t>イコウ</t>
    </rPh>
    <rPh sb="268" eb="269">
      <t>ユル</t>
    </rPh>
    <rPh sb="272" eb="274">
      <t>カイゼン</t>
    </rPh>
    <rPh sb="279" eb="281">
      <t>ホンソン</t>
    </rPh>
    <rPh sb="283" eb="286">
      <t>ゲスイドウ</t>
    </rPh>
    <rPh sb="287" eb="289">
      <t>セイビ</t>
    </rPh>
    <rPh sb="290" eb="292">
      <t>シュウリョウ</t>
    </rPh>
    <rPh sb="297" eb="299">
      <t>コンゴ</t>
    </rPh>
    <rPh sb="300" eb="301">
      <t>ユル</t>
    </rPh>
    <rPh sb="304" eb="306">
      <t>カイゼン</t>
    </rPh>
    <rPh sb="306" eb="308">
      <t>ケイコウ</t>
    </rPh>
    <rPh sb="309" eb="310">
      <t>ツヅ</t>
    </rPh>
    <rPh sb="314" eb="316">
      <t>ミコ</t>
    </rPh>
    <rPh sb="407" eb="409">
      <t>ケイヒ</t>
    </rPh>
    <rPh sb="409" eb="411">
      <t>カイシュウ</t>
    </rPh>
    <rPh sb="411" eb="412">
      <t>リツ</t>
    </rPh>
    <rPh sb="414" eb="416">
      <t>オスイ</t>
    </rPh>
    <rPh sb="416" eb="418">
      <t>ショリ</t>
    </rPh>
    <rPh sb="418" eb="420">
      <t>ゲンカ</t>
    </rPh>
    <rPh sb="486" eb="488">
      <t>ケイヒ</t>
    </rPh>
    <rPh sb="488" eb="490">
      <t>カイシュウ</t>
    </rPh>
    <rPh sb="490" eb="491">
      <t>リツ</t>
    </rPh>
    <rPh sb="492" eb="494">
      <t>オスイ</t>
    </rPh>
    <rPh sb="494" eb="496">
      <t>ショリ</t>
    </rPh>
    <rPh sb="496" eb="498">
      <t>ゲンカ</t>
    </rPh>
    <rPh sb="501" eb="503">
      <t>ルイジ</t>
    </rPh>
    <rPh sb="503" eb="505">
      <t>ダンタイ</t>
    </rPh>
    <rPh sb="505" eb="507">
      <t>ヘイキン</t>
    </rPh>
    <rPh sb="508" eb="509">
      <t>オト</t>
    </rPh>
    <rPh sb="510" eb="512">
      <t>スウチ</t>
    </rPh>
    <rPh sb="519" eb="521">
      <t>スウチ</t>
    </rPh>
    <rPh sb="522" eb="524">
      <t>アッカ</t>
    </rPh>
    <rPh sb="525" eb="527">
      <t>チョッケツ</t>
    </rPh>
    <rPh sb="530" eb="531">
      <t>カンガ</t>
    </rPh>
    <rPh sb="535" eb="537">
      <t>イジ</t>
    </rPh>
    <rPh sb="537" eb="539">
      <t>カンリ</t>
    </rPh>
    <rPh sb="539" eb="541">
      <t>ヒヨウ</t>
    </rPh>
    <rPh sb="542" eb="544">
      <t>ゾウカ</t>
    </rPh>
    <rPh sb="545" eb="547">
      <t>ユウシュウ</t>
    </rPh>
    <rPh sb="547" eb="549">
      <t>スイリョウ</t>
    </rPh>
    <rPh sb="550" eb="552">
      <t>ゲンショウ</t>
    </rPh>
    <rPh sb="554" eb="556">
      <t>タイサク</t>
    </rPh>
    <rPh sb="557" eb="558">
      <t>コウ</t>
    </rPh>
    <rPh sb="565" eb="568">
      <t>シヨウリョウ</t>
    </rPh>
    <rPh sb="568" eb="570">
      <t>シュウニュウ</t>
    </rPh>
    <rPh sb="571" eb="573">
      <t>ミナオ</t>
    </rPh>
    <rPh sb="579" eb="581">
      <t>ケントウ</t>
    </rPh>
    <rPh sb="638" eb="640">
      <t>シセツ</t>
    </rPh>
    <rPh sb="640" eb="643">
      <t>リヨウリツ</t>
    </rPh>
    <rPh sb="690" eb="692">
      <t>シセツ</t>
    </rPh>
    <rPh sb="693" eb="695">
      <t>リヨウ</t>
    </rPh>
    <rPh sb="695" eb="696">
      <t>リツ</t>
    </rPh>
    <rPh sb="703" eb="705">
      <t>ゲンショウ</t>
    </rPh>
    <rPh sb="710" eb="712">
      <t>ジンコウ</t>
    </rPh>
    <rPh sb="712" eb="714">
      <t>ゲンショウ</t>
    </rPh>
    <rPh sb="715" eb="716">
      <t>トモナ</t>
    </rPh>
    <rPh sb="717" eb="719">
      <t>ユウシュウ</t>
    </rPh>
    <rPh sb="719" eb="721">
      <t>スイリョウ</t>
    </rPh>
    <rPh sb="722" eb="723">
      <t>オ</t>
    </rPh>
    <rPh sb="724" eb="725">
      <t>コ</t>
    </rPh>
    <rPh sb="727" eb="729">
      <t>ゲンイン</t>
    </rPh>
    <rPh sb="730" eb="731">
      <t>カンガ</t>
    </rPh>
    <rPh sb="736" eb="739">
      <t>ダイキボ</t>
    </rPh>
    <rPh sb="740" eb="742">
      <t>セツビ</t>
    </rPh>
    <rPh sb="742" eb="744">
      <t>コウシン</t>
    </rPh>
    <rPh sb="745" eb="747">
      <t>ヨテイ</t>
    </rPh>
    <rPh sb="754" eb="756">
      <t>シセツ</t>
    </rPh>
    <rPh sb="757" eb="759">
      <t>ユウキュウ</t>
    </rPh>
    <rPh sb="759" eb="761">
      <t>ジョウタイ</t>
    </rPh>
    <rPh sb="762" eb="764">
      <t>ノウリョク</t>
    </rPh>
    <rPh sb="764" eb="766">
      <t>カジョウ</t>
    </rPh>
    <rPh sb="771" eb="773">
      <t>コウシン</t>
    </rPh>
    <rPh sb="773" eb="775">
      <t>ケイカク</t>
    </rPh>
    <rPh sb="775" eb="776">
      <t>トウ</t>
    </rPh>
    <rPh sb="778" eb="779">
      <t>ハヤ</t>
    </rPh>
    <rPh sb="781" eb="783">
      <t>チャクシュ</t>
    </rPh>
    <rPh sb="784" eb="785">
      <t>ハカ</t>
    </rPh>
    <rPh sb="856" eb="858">
      <t>スイセン</t>
    </rPh>
    <rPh sb="858" eb="859">
      <t>カ</t>
    </rPh>
    <rPh sb="859" eb="860">
      <t>リツ</t>
    </rPh>
    <rPh sb="921" eb="923">
      <t>レイワ</t>
    </rPh>
    <rPh sb="923" eb="925">
      <t>ガンネン</t>
    </rPh>
    <rPh sb="925" eb="926">
      <t>ド</t>
    </rPh>
    <rPh sb="932" eb="934">
      <t>ダンチ</t>
    </rPh>
    <rPh sb="934" eb="936">
      <t>ゾウセイ</t>
    </rPh>
    <rPh sb="936" eb="938">
      <t>ジギョウ</t>
    </rPh>
    <rPh sb="939" eb="940">
      <t>トモナ</t>
    </rPh>
    <rPh sb="941" eb="943">
      <t>シンキ</t>
    </rPh>
    <rPh sb="946" eb="948">
      <t>フクスウ</t>
    </rPh>
    <rPh sb="948" eb="949">
      <t>ケン</t>
    </rPh>
    <rPh sb="956" eb="958">
      <t>イゼン</t>
    </rPh>
    <rPh sb="961" eb="963">
      <t>ルイジ</t>
    </rPh>
    <rPh sb="963" eb="965">
      <t>ダンタイ</t>
    </rPh>
    <rPh sb="965" eb="967">
      <t>ヘイキン</t>
    </rPh>
    <rPh sb="968" eb="970">
      <t>シタマワ</t>
    </rPh>
    <rPh sb="974" eb="976">
      <t>ジョウキョウ</t>
    </rPh>
    <rPh sb="980" eb="982">
      <t>クミト</t>
    </rPh>
    <rPh sb="984" eb="987">
      <t>ジョウカソウ</t>
    </rPh>
    <rPh sb="990" eb="992">
      <t>テンカン</t>
    </rPh>
    <rPh sb="993" eb="994">
      <t>ノ</t>
    </rPh>
    <rPh sb="995" eb="996">
      <t>ナヤ</t>
    </rPh>
    <rPh sb="1003" eb="1006">
      <t>コウホウシ</t>
    </rPh>
    <rPh sb="1006" eb="1007">
      <t>トウ</t>
    </rPh>
    <rPh sb="1009" eb="1011">
      <t>ケイハツ</t>
    </rPh>
    <rPh sb="1011" eb="1013">
      <t>カツドウ</t>
    </rPh>
    <rPh sb="1014" eb="1016">
      <t>チュウリョク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</si>
</sst>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369-4988-8292-C476BF5BA1E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0.04</c:v>
                </c:pt>
                <c:pt idx="2">
                  <c:v>0.15</c:v>
                </c:pt>
                <c:pt idx="3">
                  <c:v>0.06</c:v>
                </c:pt>
                <c:pt idx="4">
                  <c:v>0.04</c:v>
                </c:pt>
              </c:numCache>
            </c:numRef>
          </c:val>
          <c:smooth val="0"/>
          <c:extLst>
            <c:ext xmlns:c16="http://schemas.microsoft.com/office/drawing/2014/chart" uri="{C3380CC4-5D6E-409C-BE32-E72D297353CC}">
              <c16:uniqueId val="{00000001-3369-4988-8292-C476BF5BA1E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75.849999999999994</c:v>
                </c:pt>
                <c:pt idx="1">
                  <c:v>71.59</c:v>
                </c:pt>
                <c:pt idx="2">
                  <c:v>71.739999999999995</c:v>
                </c:pt>
                <c:pt idx="3">
                  <c:v>71.739999999999995</c:v>
                </c:pt>
                <c:pt idx="4">
                  <c:v>65.900000000000006</c:v>
                </c:pt>
              </c:numCache>
            </c:numRef>
          </c:val>
          <c:extLst>
            <c:ext xmlns:c16="http://schemas.microsoft.com/office/drawing/2014/chart" uri="{C3380CC4-5D6E-409C-BE32-E72D297353CC}">
              <c16:uniqueId val="{00000000-F0E2-4E48-B5C9-1B50F287F95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39.25</c:v>
                </c:pt>
                <c:pt idx="1">
                  <c:v>43.18</c:v>
                </c:pt>
                <c:pt idx="2">
                  <c:v>42.38</c:v>
                </c:pt>
                <c:pt idx="3">
                  <c:v>46.17</c:v>
                </c:pt>
                <c:pt idx="4">
                  <c:v>45.68</c:v>
                </c:pt>
              </c:numCache>
            </c:numRef>
          </c:val>
          <c:smooth val="0"/>
          <c:extLst>
            <c:ext xmlns:c16="http://schemas.microsoft.com/office/drawing/2014/chart" uri="{C3380CC4-5D6E-409C-BE32-E72D297353CC}">
              <c16:uniqueId val="{00000001-F0E2-4E48-B5C9-1B50F287F95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79.92</c:v>
                </c:pt>
                <c:pt idx="1">
                  <c:v>80.650000000000006</c:v>
                </c:pt>
                <c:pt idx="2">
                  <c:v>83.1</c:v>
                </c:pt>
                <c:pt idx="3">
                  <c:v>83.67</c:v>
                </c:pt>
                <c:pt idx="4">
                  <c:v>84</c:v>
                </c:pt>
              </c:numCache>
            </c:numRef>
          </c:val>
          <c:extLst>
            <c:ext xmlns:c16="http://schemas.microsoft.com/office/drawing/2014/chart" uri="{C3380CC4-5D6E-409C-BE32-E72D297353CC}">
              <c16:uniqueId val="{00000000-6A02-4313-BE6F-06EED44DFB8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86.43</c:v>
                </c:pt>
                <c:pt idx="1">
                  <c:v>86.43</c:v>
                </c:pt>
                <c:pt idx="2">
                  <c:v>87.01</c:v>
                </c:pt>
                <c:pt idx="3">
                  <c:v>87.84</c:v>
                </c:pt>
                <c:pt idx="4">
                  <c:v>87.96</c:v>
                </c:pt>
              </c:numCache>
            </c:numRef>
          </c:val>
          <c:smooth val="0"/>
          <c:extLst>
            <c:ext xmlns:c16="http://schemas.microsoft.com/office/drawing/2014/chart" uri="{C3380CC4-5D6E-409C-BE32-E72D297353CC}">
              <c16:uniqueId val="{00000001-6A02-4313-BE6F-06EED44DFB8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64.790000000000006</c:v>
                </c:pt>
                <c:pt idx="1">
                  <c:v>68.900000000000006</c:v>
                </c:pt>
                <c:pt idx="2">
                  <c:v>63.82</c:v>
                </c:pt>
                <c:pt idx="3">
                  <c:v>64.89</c:v>
                </c:pt>
                <c:pt idx="4">
                  <c:v>66.77</c:v>
                </c:pt>
              </c:numCache>
            </c:numRef>
          </c:val>
          <c:extLst>
            <c:ext xmlns:c16="http://schemas.microsoft.com/office/drawing/2014/chart" uri="{C3380CC4-5D6E-409C-BE32-E72D297353CC}">
              <c16:uniqueId val="{00000000-7569-489E-98F1-B295B7BEDFB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69-489E-98F1-B295B7BEDFB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7DB-46D2-B506-1D97339FAB4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DB-46D2-B506-1D97339FAB4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5B6-45B7-82EE-D4C5AC26DB5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5B6-45B7-82EE-D4C5AC26DB5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39B-421B-B213-B4115A42534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9B-421B-B213-B4115A42534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BF7-4A6A-9F38-6EDA7378BE5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F7-4A6A-9F38-6EDA7378BE5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1861.3</c:v>
                </c:pt>
                <c:pt idx="1">
                  <c:v>1599.44</c:v>
                </c:pt>
                <c:pt idx="2">
                  <c:v>75.31</c:v>
                </c:pt>
                <c:pt idx="3">
                  <c:v>57.7</c:v>
                </c:pt>
                <c:pt idx="4">
                  <c:v>53.18</c:v>
                </c:pt>
              </c:numCache>
            </c:numRef>
          </c:val>
          <c:extLst>
            <c:ext xmlns:c16="http://schemas.microsoft.com/office/drawing/2014/chart" uri="{C3380CC4-5D6E-409C-BE32-E72D297353CC}">
              <c16:uniqueId val="{00000000-3DA6-400B-AC98-43AB281F25B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1390.86</c:v>
                </c:pt>
                <c:pt idx="1">
                  <c:v>1467.94</c:v>
                </c:pt>
                <c:pt idx="2">
                  <c:v>1144.94</c:v>
                </c:pt>
                <c:pt idx="3">
                  <c:v>1252.71</c:v>
                </c:pt>
                <c:pt idx="4">
                  <c:v>1267.3900000000001</c:v>
                </c:pt>
              </c:numCache>
            </c:numRef>
          </c:val>
          <c:smooth val="0"/>
          <c:extLst>
            <c:ext xmlns:c16="http://schemas.microsoft.com/office/drawing/2014/chart" uri="{C3380CC4-5D6E-409C-BE32-E72D297353CC}">
              <c16:uniqueId val="{00000001-3DA6-400B-AC98-43AB281F25B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41.79</c:v>
                </c:pt>
                <c:pt idx="1">
                  <c:v>38.03</c:v>
                </c:pt>
                <c:pt idx="2">
                  <c:v>44.61</c:v>
                </c:pt>
                <c:pt idx="3">
                  <c:v>50.78</c:v>
                </c:pt>
                <c:pt idx="4">
                  <c:v>49.18</c:v>
                </c:pt>
              </c:numCache>
            </c:numRef>
          </c:val>
          <c:extLst>
            <c:ext xmlns:c16="http://schemas.microsoft.com/office/drawing/2014/chart" uri="{C3380CC4-5D6E-409C-BE32-E72D297353CC}">
              <c16:uniqueId val="{00000000-40CD-445A-BB68-C1940480163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76.849999999999994</c:v>
                </c:pt>
                <c:pt idx="1">
                  <c:v>83.3</c:v>
                </c:pt>
                <c:pt idx="2">
                  <c:v>88.16</c:v>
                </c:pt>
                <c:pt idx="3">
                  <c:v>87.03</c:v>
                </c:pt>
                <c:pt idx="4">
                  <c:v>84.3</c:v>
                </c:pt>
              </c:numCache>
            </c:numRef>
          </c:val>
          <c:smooth val="0"/>
          <c:extLst>
            <c:ext xmlns:c16="http://schemas.microsoft.com/office/drawing/2014/chart" uri="{C3380CC4-5D6E-409C-BE32-E72D297353CC}">
              <c16:uniqueId val="{00000001-40CD-445A-BB68-C1940480163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400.91</c:v>
                </c:pt>
                <c:pt idx="1">
                  <c:v>442.01</c:v>
                </c:pt>
                <c:pt idx="2">
                  <c:v>379.94</c:v>
                </c:pt>
                <c:pt idx="3">
                  <c:v>328.87</c:v>
                </c:pt>
                <c:pt idx="4">
                  <c:v>350.18</c:v>
                </c:pt>
              </c:numCache>
            </c:numRef>
          </c:val>
          <c:extLst>
            <c:ext xmlns:c16="http://schemas.microsoft.com/office/drawing/2014/chart" uri="{C3380CC4-5D6E-409C-BE32-E72D297353CC}">
              <c16:uniqueId val="{00000000-7205-42D1-9B57-B751DA61EDC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198.4</c:v>
                </c:pt>
                <c:pt idx="1">
                  <c:v>184.56</c:v>
                </c:pt>
                <c:pt idx="2">
                  <c:v>173.89</c:v>
                </c:pt>
                <c:pt idx="3">
                  <c:v>177.02</c:v>
                </c:pt>
                <c:pt idx="4">
                  <c:v>185.47</c:v>
                </c:pt>
              </c:numCache>
            </c:numRef>
          </c:val>
          <c:smooth val="0"/>
          <c:extLst>
            <c:ext xmlns:c16="http://schemas.microsoft.com/office/drawing/2014/chart" uri="{C3380CC4-5D6E-409C-BE32-E72D297353CC}">
              <c16:uniqueId val="{00000001-7205-42D1-9B57-B751DA61EDC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4"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大蔵村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D1</v>
      </c>
      <c r="X8" s="49"/>
      <c r="Y8" s="49"/>
      <c r="Z8" s="49"/>
      <c r="AA8" s="49"/>
      <c r="AB8" s="49"/>
      <c r="AC8" s="49"/>
      <c r="AD8" s="50" t="str">
        <f>データ!$M$6</f>
        <v>非設置</v>
      </c>
      <c r="AE8" s="50"/>
      <c r="AF8" s="50"/>
      <c r="AG8" s="50"/>
      <c r="AH8" s="50"/>
      <c r="AI8" s="50"/>
      <c r="AJ8" s="50"/>
      <c r="AK8" s="3"/>
      <c r="AL8" s="51">
        <f>データ!S6</f>
        <v>3170</v>
      </c>
      <c r="AM8" s="51"/>
      <c r="AN8" s="51"/>
      <c r="AO8" s="51"/>
      <c r="AP8" s="51"/>
      <c r="AQ8" s="51"/>
      <c r="AR8" s="51"/>
      <c r="AS8" s="51"/>
      <c r="AT8" s="46">
        <f>データ!T6</f>
        <v>211.63</v>
      </c>
      <c r="AU8" s="46"/>
      <c r="AV8" s="46"/>
      <c r="AW8" s="46"/>
      <c r="AX8" s="46"/>
      <c r="AY8" s="46"/>
      <c r="AZ8" s="46"/>
      <c r="BA8" s="46"/>
      <c r="BB8" s="46">
        <f>データ!U6</f>
        <v>14.98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56.15</v>
      </c>
      <c r="Q10" s="46"/>
      <c r="R10" s="46"/>
      <c r="S10" s="46"/>
      <c r="T10" s="46"/>
      <c r="U10" s="46"/>
      <c r="V10" s="46"/>
      <c r="W10" s="46">
        <f>データ!Q6</f>
        <v>34.909999999999997</v>
      </c>
      <c r="X10" s="46"/>
      <c r="Y10" s="46"/>
      <c r="Z10" s="46"/>
      <c r="AA10" s="46"/>
      <c r="AB10" s="46"/>
      <c r="AC10" s="46"/>
      <c r="AD10" s="51">
        <f>データ!R6</f>
        <v>3355</v>
      </c>
      <c r="AE10" s="51"/>
      <c r="AF10" s="51"/>
      <c r="AG10" s="51"/>
      <c r="AH10" s="51"/>
      <c r="AI10" s="51"/>
      <c r="AJ10" s="51"/>
      <c r="AK10" s="2"/>
      <c r="AL10" s="51">
        <f>データ!V6</f>
        <v>1763</v>
      </c>
      <c r="AM10" s="51"/>
      <c r="AN10" s="51"/>
      <c r="AO10" s="51"/>
      <c r="AP10" s="51"/>
      <c r="AQ10" s="51"/>
      <c r="AR10" s="51"/>
      <c r="AS10" s="51"/>
      <c r="AT10" s="46">
        <f>データ!W6</f>
        <v>0.83</v>
      </c>
      <c r="AU10" s="46"/>
      <c r="AV10" s="46"/>
      <c r="AW10" s="46"/>
      <c r="AX10" s="46"/>
      <c r="AY10" s="46"/>
      <c r="AZ10" s="46"/>
      <c r="BA10" s="46"/>
      <c r="BB10" s="46">
        <f>データ!X6</f>
        <v>2124.1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119</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【1,218.70】</v>
      </c>
      <c r="I86" s="26" t="str">
        <f>データ!CA6</f>
        <v>【74.17】</v>
      </c>
      <c r="J86" s="26" t="str">
        <f>データ!CL6</f>
        <v>【218.56】</v>
      </c>
      <c r="K86" s="26" t="str">
        <f>データ!CW6</f>
        <v>【42.86】</v>
      </c>
      <c r="L86" s="26" t="str">
        <f>データ!DH6</f>
        <v>【84.20】</v>
      </c>
      <c r="M86" s="26" t="s">
        <v>45</v>
      </c>
      <c r="N86" s="26" t="s">
        <v>45</v>
      </c>
      <c r="O86" s="26" t="str">
        <f>データ!EO6</f>
        <v>【0.28】</v>
      </c>
    </row>
  </sheetData>
  <sheetProtection algorithmName="SHA-512" hashValue="DBydO9Z5djCg7Da848zbhSPvC+K3iEm1PobiuaphHK1PLl1bJJRxBYjduEkRZyiTJvD6yyrTYRT5WxS/B5o6BQ==" saltValue="EU6HgX5EEgV3XobONGLa6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83" t="s">
        <v>55</v>
      </c>
      <c r="I3" s="84"/>
      <c r="J3" s="84"/>
      <c r="K3" s="84"/>
      <c r="L3" s="84"/>
      <c r="M3" s="84"/>
      <c r="N3" s="84"/>
      <c r="O3" s="84"/>
      <c r="P3" s="84"/>
      <c r="Q3" s="84"/>
      <c r="R3" s="84"/>
      <c r="S3" s="84"/>
      <c r="T3" s="84"/>
      <c r="U3" s="84"/>
      <c r="V3" s="84"/>
      <c r="W3" s="84"/>
      <c r="X3" s="85"/>
      <c r="Y3" s="89" t="s">
        <v>56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58</v>
      </c>
      <c r="B4" s="30"/>
      <c r="C4" s="30"/>
      <c r="D4" s="30"/>
      <c r="E4" s="30"/>
      <c r="F4" s="30"/>
      <c r="G4" s="30"/>
      <c r="H4" s="86"/>
      <c r="I4" s="87"/>
      <c r="J4" s="87"/>
      <c r="K4" s="87"/>
      <c r="L4" s="87"/>
      <c r="M4" s="87"/>
      <c r="N4" s="87"/>
      <c r="O4" s="87"/>
      <c r="P4" s="87"/>
      <c r="Q4" s="87"/>
      <c r="R4" s="87"/>
      <c r="S4" s="87"/>
      <c r="T4" s="87"/>
      <c r="U4" s="87"/>
      <c r="V4" s="87"/>
      <c r="W4" s="87"/>
      <c r="X4" s="88"/>
      <c r="Y4" s="82" t="s">
        <v>59</v>
      </c>
      <c r="Z4" s="82"/>
      <c r="AA4" s="82"/>
      <c r="AB4" s="82"/>
      <c r="AC4" s="82"/>
      <c r="AD4" s="82"/>
      <c r="AE4" s="82"/>
      <c r="AF4" s="82"/>
      <c r="AG4" s="82"/>
      <c r="AH4" s="82"/>
      <c r="AI4" s="82"/>
      <c r="AJ4" s="82" t="s">
        <v>60</v>
      </c>
      <c r="AK4" s="82"/>
      <c r="AL4" s="82"/>
      <c r="AM4" s="82"/>
      <c r="AN4" s="82"/>
      <c r="AO4" s="82"/>
      <c r="AP4" s="82"/>
      <c r="AQ4" s="82"/>
      <c r="AR4" s="82"/>
      <c r="AS4" s="82"/>
      <c r="AT4" s="82"/>
      <c r="AU4" s="82" t="s">
        <v>61</v>
      </c>
      <c r="AV4" s="82"/>
      <c r="AW4" s="82"/>
      <c r="AX4" s="82"/>
      <c r="AY4" s="82"/>
      <c r="AZ4" s="82"/>
      <c r="BA4" s="82"/>
      <c r="BB4" s="82"/>
      <c r="BC4" s="82"/>
      <c r="BD4" s="82"/>
      <c r="BE4" s="82"/>
      <c r="BF4" s="82" t="s">
        <v>62</v>
      </c>
      <c r="BG4" s="82"/>
      <c r="BH4" s="82"/>
      <c r="BI4" s="82"/>
      <c r="BJ4" s="82"/>
      <c r="BK4" s="82"/>
      <c r="BL4" s="82"/>
      <c r="BM4" s="82"/>
      <c r="BN4" s="82"/>
      <c r="BO4" s="82"/>
      <c r="BP4" s="82"/>
      <c r="BQ4" s="82" t="s">
        <v>63</v>
      </c>
      <c r="BR4" s="82"/>
      <c r="BS4" s="82"/>
      <c r="BT4" s="82"/>
      <c r="BU4" s="82"/>
      <c r="BV4" s="82"/>
      <c r="BW4" s="82"/>
      <c r="BX4" s="82"/>
      <c r="BY4" s="82"/>
      <c r="BZ4" s="82"/>
      <c r="CA4" s="82"/>
      <c r="CB4" s="82" t="s">
        <v>64</v>
      </c>
      <c r="CC4" s="82"/>
      <c r="CD4" s="82"/>
      <c r="CE4" s="82"/>
      <c r="CF4" s="82"/>
      <c r="CG4" s="82"/>
      <c r="CH4" s="82"/>
      <c r="CI4" s="82"/>
      <c r="CJ4" s="82"/>
      <c r="CK4" s="82"/>
      <c r="CL4" s="82"/>
      <c r="CM4" s="82" t="s">
        <v>65</v>
      </c>
      <c r="CN4" s="82"/>
      <c r="CO4" s="82"/>
      <c r="CP4" s="82"/>
      <c r="CQ4" s="82"/>
      <c r="CR4" s="82"/>
      <c r="CS4" s="82"/>
      <c r="CT4" s="82"/>
      <c r="CU4" s="82"/>
      <c r="CV4" s="82"/>
      <c r="CW4" s="82"/>
      <c r="CX4" s="82" t="s">
        <v>66</v>
      </c>
      <c r="CY4" s="82"/>
      <c r="CZ4" s="82"/>
      <c r="DA4" s="82"/>
      <c r="DB4" s="82"/>
      <c r="DC4" s="82"/>
      <c r="DD4" s="82"/>
      <c r="DE4" s="82"/>
      <c r="DF4" s="82"/>
      <c r="DG4" s="82"/>
      <c r="DH4" s="82"/>
      <c r="DI4" s="82" t="s">
        <v>67</v>
      </c>
      <c r="DJ4" s="82"/>
      <c r="DK4" s="82"/>
      <c r="DL4" s="82"/>
      <c r="DM4" s="82"/>
      <c r="DN4" s="82"/>
      <c r="DO4" s="82"/>
      <c r="DP4" s="82"/>
      <c r="DQ4" s="82"/>
      <c r="DR4" s="82"/>
      <c r="DS4" s="82"/>
      <c r="DT4" s="82" t="s">
        <v>68</v>
      </c>
      <c r="DU4" s="82"/>
      <c r="DV4" s="82"/>
      <c r="DW4" s="82"/>
      <c r="DX4" s="82"/>
      <c r="DY4" s="82"/>
      <c r="DZ4" s="82"/>
      <c r="EA4" s="82"/>
      <c r="EB4" s="82"/>
      <c r="EC4" s="82"/>
      <c r="ED4" s="82"/>
      <c r="EE4" s="82" t="s">
        <v>69</v>
      </c>
      <c r="EF4" s="82"/>
      <c r="EG4" s="82"/>
      <c r="EH4" s="82"/>
      <c r="EI4" s="82"/>
      <c r="EJ4" s="82"/>
      <c r="EK4" s="82"/>
      <c r="EL4" s="82"/>
      <c r="EM4" s="82"/>
      <c r="EN4" s="82"/>
      <c r="EO4" s="82"/>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63657</v>
      </c>
      <c r="D6" s="33">
        <f t="shared" si="3"/>
        <v>47</v>
      </c>
      <c r="E6" s="33">
        <f t="shared" si="3"/>
        <v>17</v>
      </c>
      <c r="F6" s="33">
        <f t="shared" si="3"/>
        <v>4</v>
      </c>
      <c r="G6" s="33">
        <f t="shared" si="3"/>
        <v>0</v>
      </c>
      <c r="H6" s="33" t="str">
        <f t="shared" si="3"/>
        <v>山形県　大蔵村</v>
      </c>
      <c r="I6" s="33" t="str">
        <f t="shared" si="3"/>
        <v>法非適用</v>
      </c>
      <c r="J6" s="33" t="str">
        <f t="shared" si="3"/>
        <v>下水道事業</v>
      </c>
      <c r="K6" s="33" t="str">
        <f t="shared" si="3"/>
        <v>特定環境保全公共下水道</v>
      </c>
      <c r="L6" s="33" t="str">
        <f t="shared" si="3"/>
        <v>D1</v>
      </c>
      <c r="M6" s="33" t="str">
        <f t="shared" si="3"/>
        <v>非設置</v>
      </c>
      <c r="N6" s="34" t="str">
        <f t="shared" si="3"/>
        <v>-</v>
      </c>
      <c r="O6" s="34" t="str">
        <f t="shared" si="3"/>
        <v>該当数値なし</v>
      </c>
      <c r="P6" s="34">
        <f t="shared" si="3"/>
        <v>56.15</v>
      </c>
      <c r="Q6" s="34">
        <f t="shared" si="3"/>
        <v>34.909999999999997</v>
      </c>
      <c r="R6" s="34">
        <f t="shared" si="3"/>
        <v>3355</v>
      </c>
      <c r="S6" s="34">
        <f t="shared" si="3"/>
        <v>3170</v>
      </c>
      <c r="T6" s="34">
        <f t="shared" si="3"/>
        <v>211.63</v>
      </c>
      <c r="U6" s="34">
        <f t="shared" si="3"/>
        <v>14.98</v>
      </c>
      <c r="V6" s="34">
        <f t="shared" si="3"/>
        <v>1763</v>
      </c>
      <c r="W6" s="34">
        <f t="shared" si="3"/>
        <v>0.83</v>
      </c>
      <c r="X6" s="34">
        <f t="shared" si="3"/>
        <v>2124.1</v>
      </c>
      <c r="Y6" s="35">
        <f>IF(Y7="",NA(),Y7)</f>
        <v>64.790000000000006</v>
      </c>
      <c r="Z6" s="35">
        <f t="shared" ref="Z6:AH6" si="4">IF(Z7="",NA(),Z7)</f>
        <v>68.900000000000006</v>
      </c>
      <c r="AA6" s="35">
        <f t="shared" si="4"/>
        <v>63.82</v>
      </c>
      <c r="AB6" s="35">
        <f t="shared" si="4"/>
        <v>64.89</v>
      </c>
      <c r="AC6" s="35">
        <f t="shared" si="4"/>
        <v>66.77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1861.3</v>
      </c>
      <c r="BG6" s="35">
        <f t="shared" ref="BG6:BO6" si="7">IF(BG7="",NA(),BG7)</f>
        <v>1599.44</v>
      </c>
      <c r="BH6" s="35">
        <f t="shared" si="7"/>
        <v>75.31</v>
      </c>
      <c r="BI6" s="35">
        <f t="shared" si="7"/>
        <v>57.7</v>
      </c>
      <c r="BJ6" s="35">
        <f t="shared" si="7"/>
        <v>53.18</v>
      </c>
      <c r="BK6" s="35">
        <f t="shared" si="7"/>
        <v>1390.86</v>
      </c>
      <c r="BL6" s="35">
        <f t="shared" si="7"/>
        <v>1467.94</v>
      </c>
      <c r="BM6" s="35">
        <f t="shared" si="7"/>
        <v>1144.94</v>
      </c>
      <c r="BN6" s="35">
        <f t="shared" si="7"/>
        <v>1252.71</v>
      </c>
      <c r="BO6" s="35">
        <f t="shared" si="7"/>
        <v>1267.3900000000001</v>
      </c>
      <c r="BP6" s="34" t="str">
        <f>IF(BP7="","",IF(BP7="-","【-】","【"&amp;SUBSTITUTE(TEXT(BP7,"#,##0.00"),"-","△")&amp;"】"))</f>
        <v>【1,218.70】</v>
      </c>
      <c r="BQ6" s="35">
        <f>IF(BQ7="",NA(),BQ7)</f>
        <v>41.79</v>
      </c>
      <c r="BR6" s="35">
        <f t="shared" ref="BR6:BZ6" si="8">IF(BR7="",NA(),BR7)</f>
        <v>38.03</v>
      </c>
      <c r="BS6" s="35">
        <f t="shared" si="8"/>
        <v>44.61</v>
      </c>
      <c r="BT6" s="35">
        <f t="shared" si="8"/>
        <v>50.78</v>
      </c>
      <c r="BU6" s="35">
        <f t="shared" si="8"/>
        <v>49.18</v>
      </c>
      <c r="BV6" s="35">
        <f t="shared" si="8"/>
        <v>76.849999999999994</v>
      </c>
      <c r="BW6" s="35">
        <f t="shared" si="8"/>
        <v>83.3</v>
      </c>
      <c r="BX6" s="35">
        <f t="shared" si="8"/>
        <v>88.16</v>
      </c>
      <c r="BY6" s="35">
        <f t="shared" si="8"/>
        <v>87.03</v>
      </c>
      <c r="BZ6" s="35">
        <f t="shared" si="8"/>
        <v>84.3</v>
      </c>
      <c r="CA6" s="34" t="str">
        <f>IF(CA7="","",IF(CA7="-","【-】","【"&amp;SUBSTITUTE(TEXT(CA7,"#,##0.00"),"-","△")&amp;"】"))</f>
        <v>【74.17】</v>
      </c>
      <c r="CB6" s="35">
        <f>IF(CB7="",NA(),CB7)</f>
        <v>400.91</v>
      </c>
      <c r="CC6" s="35">
        <f t="shared" ref="CC6:CK6" si="9">IF(CC7="",NA(),CC7)</f>
        <v>442.01</v>
      </c>
      <c r="CD6" s="35">
        <f t="shared" si="9"/>
        <v>379.94</v>
      </c>
      <c r="CE6" s="35">
        <f t="shared" si="9"/>
        <v>328.87</v>
      </c>
      <c r="CF6" s="35">
        <f t="shared" si="9"/>
        <v>350.18</v>
      </c>
      <c r="CG6" s="35">
        <f t="shared" si="9"/>
        <v>198.4</v>
      </c>
      <c r="CH6" s="35">
        <f t="shared" si="9"/>
        <v>184.56</v>
      </c>
      <c r="CI6" s="35">
        <f t="shared" si="9"/>
        <v>173.89</v>
      </c>
      <c r="CJ6" s="35">
        <f t="shared" si="9"/>
        <v>177.02</v>
      </c>
      <c r="CK6" s="35">
        <f t="shared" si="9"/>
        <v>185.47</v>
      </c>
      <c r="CL6" s="34" t="str">
        <f>IF(CL7="","",IF(CL7="-","【-】","【"&amp;SUBSTITUTE(TEXT(CL7,"#,##0.00"),"-","△")&amp;"】"))</f>
        <v>【218.56】</v>
      </c>
      <c r="CM6" s="35">
        <f>IF(CM7="",NA(),CM7)</f>
        <v>75.849999999999994</v>
      </c>
      <c r="CN6" s="35">
        <f t="shared" ref="CN6:CV6" si="10">IF(CN7="",NA(),CN7)</f>
        <v>71.59</v>
      </c>
      <c r="CO6" s="35">
        <f t="shared" si="10"/>
        <v>71.739999999999995</v>
      </c>
      <c r="CP6" s="35">
        <f t="shared" si="10"/>
        <v>71.739999999999995</v>
      </c>
      <c r="CQ6" s="35">
        <f t="shared" si="10"/>
        <v>65.900000000000006</v>
      </c>
      <c r="CR6" s="35">
        <f t="shared" si="10"/>
        <v>39.25</v>
      </c>
      <c r="CS6" s="35">
        <f t="shared" si="10"/>
        <v>43.18</v>
      </c>
      <c r="CT6" s="35">
        <f t="shared" si="10"/>
        <v>42.38</v>
      </c>
      <c r="CU6" s="35">
        <f t="shared" si="10"/>
        <v>46.17</v>
      </c>
      <c r="CV6" s="35">
        <f t="shared" si="10"/>
        <v>45.68</v>
      </c>
      <c r="CW6" s="34" t="str">
        <f>IF(CW7="","",IF(CW7="-","【-】","【"&amp;SUBSTITUTE(TEXT(CW7,"#,##0.00"),"-","△")&amp;"】"))</f>
        <v>【42.86】</v>
      </c>
      <c r="CX6" s="35">
        <f>IF(CX7="",NA(),CX7)</f>
        <v>79.92</v>
      </c>
      <c r="CY6" s="35">
        <f t="shared" ref="CY6:DG6" si="11">IF(CY7="",NA(),CY7)</f>
        <v>80.650000000000006</v>
      </c>
      <c r="CZ6" s="35">
        <f t="shared" si="11"/>
        <v>83.1</v>
      </c>
      <c r="DA6" s="35">
        <f t="shared" si="11"/>
        <v>83.67</v>
      </c>
      <c r="DB6" s="35">
        <f t="shared" si="11"/>
        <v>84</v>
      </c>
      <c r="DC6" s="35">
        <f t="shared" si="11"/>
        <v>86.43</v>
      </c>
      <c r="DD6" s="35">
        <f t="shared" si="11"/>
        <v>86.43</v>
      </c>
      <c r="DE6" s="35">
        <f t="shared" si="11"/>
        <v>87.01</v>
      </c>
      <c r="DF6" s="35">
        <f t="shared" si="11"/>
        <v>87.84</v>
      </c>
      <c r="DG6" s="35">
        <f t="shared" si="11"/>
        <v>87.96</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0.04</v>
      </c>
      <c r="EL6" s="35">
        <f t="shared" si="14"/>
        <v>0.15</v>
      </c>
      <c r="EM6" s="35">
        <f t="shared" si="14"/>
        <v>0.06</v>
      </c>
      <c r="EN6" s="35">
        <f t="shared" si="14"/>
        <v>0.04</v>
      </c>
      <c r="EO6" s="34" t="str">
        <f>IF(EO7="","",IF(EO7="-","【-】","【"&amp;SUBSTITUTE(TEXT(EO7,"#,##0.00"),"-","△")&amp;"】"))</f>
        <v>【0.28】</v>
      </c>
    </row>
    <row r="7" spans="1:145" s="36" customFormat="1" x14ac:dyDescent="0.15">
      <c r="A7" s="28"/>
      <c r="B7" s="37">
        <v>2019</v>
      </c>
      <c r="C7" s="37">
        <v>63657</v>
      </c>
      <c r="D7" s="37">
        <v>47</v>
      </c>
      <c r="E7" s="37">
        <v>17</v>
      </c>
      <c r="F7" s="37">
        <v>4</v>
      </c>
      <c r="G7" s="37">
        <v>0</v>
      </c>
      <c r="H7" s="37" t="s">
        <v>99</v>
      </c>
      <c r="I7" s="37" t="s">
        <v>100</v>
      </c>
      <c r="J7" s="37" t="s">
        <v>101</v>
      </c>
      <c r="K7" s="37" t="s">
        <v>102</v>
      </c>
      <c r="L7" s="37" t="s">
        <v>103</v>
      </c>
      <c r="M7" s="37" t="s">
        <v>104</v>
      </c>
      <c r="N7" s="38" t="s">
        <v>105</v>
      </c>
      <c r="O7" s="38" t="s">
        <v>106</v>
      </c>
      <c r="P7" s="38">
        <v>56.15</v>
      </c>
      <c r="Q7" s="38">
        <v>34.909999999999997</v>
      </c>
      <c r="R7" s="38">
        <v>3355</v>
      </c>
      <c r="S7" s="38">
        <v>3170</v>
      </c>
      <c r="T7" s="38">
        <v>211.63</v>
      </c>
      <c r="U7" s="38">
        <v>14.98</v>
      </c>
      <c r="V7" s="38">
        <v>1763</v>
      </c>
      <c r="W7" s="38">
        <v>0.83</v>
      </c>
      <c r="X7" s="38">
        <v>2124.1</v>
      </c>
      <c r="Y7" s="38">
        <v>64.790000000000006</v>
      </c>
      <c r="Z7" s="38">
        <v>68.900000000000006</v>
      </c>
      <c r="AA7" s="38">
        <v>63.82</v>
      </c>
      <c r="AB7" s="38">
        <v>64.89</v>
      </c>
      <c r="AC7" s="38">
        <v>66.77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1861.3</v>
      </c>
      <c r="BG7" s="38">
        <v>1599.44</v>
      </c>
      <c r="BH7" s="38">
        <v>75.31</v>
      </c>
      <c r="BI7" s="38">
        <v>57.7</v>
      </c>
      <c r="BJ7" s="38">
        <v>53.18</v>
      </c>
      <c r="BK7" s="38">
        <v>1390.86</v>
      </c>
      <c r="BL7" s="38">
        <v>1467.94</v>
      </c>
      <c r="BM7" s="38">
        <v>1144.94</v>
      </c>
      <c r="BN7" s="38">
        <v>1252.71</v>
      </c>
      <c r="BO7" s="38">
        <v>1267.3900000000001</v>
      </c>
      <c r="BP7" s="38">
        <v>1218.7</v>
      </c>
      <c r="BQ7" s="38">
        <v>41.79</v>
      </c>
      <c r="BR7" s="38">
        <v>38.03</v>
      </c>
      <c r="BS7" s="38">
        <v>44.61</v>
      </c>
      <c r="BT7" s="38">
        <v>50.78</v>
      </c>
      <c r="BU7" s="38">
        <v>49.18</v>
      </c>
      <c r="BV7" s="38">
        <v>76.849999999999994</v>
      </c>
      <c r="BW7" s="38">
        <v>83.3</v>
      </c>
      <c r="BX7" s="38">
        <v>88.16</v>
      </c>
      <c r="BY7" s="38">
        <v>87.03</v>
      </c>
      <c r="BZ7" s="38">
        <v>84.3</v>
      </c>
      <c r="CA7" s="38">
        <v>74.17</v>
      </c>
      <c r="CB7" s="38">
        <v>400.91</v>
      </c>
      <c r="CC7" s="38">
        <v>442.01</v>
      </c>
      <c r="CD7" s="38">
        <v>379.94</v>
      </c>
      <c r="CE7" s="38">
        <v>328.87</v>
      </c>
      <c r="CF7" s="38">
        <v>350.18</v>
      </c>
      <c r="CG7" s="38">
        <v>198.4</v>
      </c>
      <c r="CH7" s="38">
        <v>184.56</v>
      </c>
      <c r="CI7" s="38">
        <v>173.89</v>
      </c>
      <c r="CJ7" s="38">
        <v>177.02</v>
      </c>
      <c r="CK7" s="38">
        <v>185.47</v>
      </c>
      <c r="CL7" s="38">
        <v>218.56</v>
      </c>
      <c r="CM7" s="38">
        <v>75.849999999999994</v>
      </c>
      <c r="CN7" s="38">
        <v>71.59</v>
      </c>
      <c r="CO7" s="38">
        <v>71.739999999999995</v>
      </c>
      <c r="CP7" s="38">
        <v>71.739999999999995</v>
      </c>
      <c r="CQ7" s="38">
        <v>65.900000000000006</v>
      </c>
      <c r="CR7" s="38">
        <v>39.25</v>
      </c>
      <c r="CS7" s="38">
        <v>43.18</v>
      </c>
      <c r="CT7" s="38">
        <v>42.38</v>
      </c>
      <c r="CU7" s="38">
        <v>46.17</v>
      </c>
      <c r="CV7" s="38">
        <v>45.68</v>
      </c>
      <c r="CW7" s="38">
        <v>42.86</v>
      </c>
      <c r="CX7" s="38">
        <v>79.92</v>
      </c>
      <c r="CY7" s="38">
        <v>80.650000000000006</v>
      </c>
      <c r="CZ7" s="38">
        <v>83.1</v>
      </c>
      <c r="DA7" s="38">
        <v>83.67</v>
      </c>
      <c r="DB7" s="38">
        <v>84</v>
      </c>
      <c r="DC7" s="38">
        <v>86.43</v>
      </c>
      <c r="DD7" s="38">
        <v>86.43</v>
      </c>
      <c r="DE7" s="38">
        <v>87.01</v>
      </c>
      <c r="DF7" s="38">
        <v>87.84</v>
      </c>
      <c r="DG7" s="38">
        <v>87.96</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0.04</v>
      </c>
      <c r="EL7" s="38">
        <v>0.15</v>
      </c>
      <c r="EM7" s="38">
        <v>0.06</v>
      </c>
      <c r="EN7" s="38">
        <v>0.04</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suda217</cp:lastModifiedBy>
  <dcterms:created xsi:type="dcterms:W3CDTF">2020-12-04T02:53:09Z</dcterms:created>
  <dcterms:modified xsi:type="dcterms:W3CDTF">2021-01-20T07:25:30Z</dcterms:modified>
  <cp:category/>
</cp:coreProperties>
</file>