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3\県へ提出\"/>
    </mc:Choice>
  </mc:AlternateContent>
  <xr:revisionPtr revIDLastSave="0" documentId="13_ncr:1_{54209D94-D58F-4D72-9966-5EB876D0D576}" xr6:coauthVersionLast="45" xr6:coauthVersionMax="45" xr10:uidLastSave="{00000000-0000-0000-0000-000000000000}"/>
  <workbookProtection workbookAlgorithmName="SHA-512" workbookHashValue="ibdsuFAmDIPsS6Mgsu/0h6jIYQmzJweIT158/wK6FmOIiLjdEHYL2gh/NCmwQNmw46sud9LB70ucA+yuCUd1yw==" workbookSaltValue="LRKcFdDJvLTiwdi67Bh1p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Q6" i="5"/>
  <c r="W10" i="4" s="1"/>
  <c r="P6" i="5"/>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F85" i="4"/>
  <c r="AL10" i="4"/>
  <c r="AD10" i="4"/>
  <c r="P10" i="4"/>
  <c r="B10" i="4"/>
  <c r="I8" i="4"/>
</calcChain>
</file>

<file path=xl/sharedStrings.xml><?xml version="1.0" encoding="utf-8"?>
<sst xmlns="http://schemas.openxmlformats.org/spreadsheetml/2006/main" count="231" uniqueCount="119">
  <si>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</si>
  <si>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</si>
  <si>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</si>
  <si>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</si>
  <si>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</si>
  <si>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</si>
  <si>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</si>
  <si>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</si>
  <si>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</si>
  <si>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</si>
  <si>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</si>
  <si>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</si>
  <si>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</si>
  <si>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</si>
  <si>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</si>
  <si>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</si>
  <si>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</si>
  <si>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</si>
  <si>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</si>
  <si>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</si>
  <si>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</si>
  <si>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</si>
  <si>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</si>
  <si>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</si>
  <si>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</si>
  <si>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</si>
  <si>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</si>
  <si>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</si>
  <si>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</si>
  <si>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</si>
  <si>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</si>
  <si>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</si>
  <si>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</si>
  <si>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</si>
  <si>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</si>
  <si>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</si>
  <si>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</si>
  <si>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</si>
  <si>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</si>
  <si>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</si>
  <si>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</si>
  <si>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</si>
  <si>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</si>
  <si>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</si>
  <si>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</si>
  <si>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</si>
  <si>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</si>
  <si>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</si>
  <si>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</si>
  <si>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</si>
  <si>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</si>
  <si>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</si>
  <si>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</si>
  <si>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</si>
  <si>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</si>
  <si>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</si>
  <si>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</si>
  <si>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</si>
  <si>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</si>
  <si>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</si>
  <si>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</si>
  <si>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</si>
  <si>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</si>
  <si>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</si>
  <si>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</si>
  <si>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</si>
  <si>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</si>
  <si>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</si>
  <si>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</si>
  <si>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</si>
  <si>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</si>
  <si>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</si>
  <si>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</si>
  <si>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</si>
  <si>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</si>
  <si>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</si>
  <si>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</si>
  <si>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</si>
  <si>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</si>
  <si>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</si>
  <si>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</si>
  <si>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</si>
  <si>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</si>
  <si>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</si>
  <si>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</si>
  <si>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</si>
  <si>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</si>
  <si>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</si>
  <si>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</si>
  <si>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</si>
  <si>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</si>
  <si>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</si>
  <si>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</si>
  <si>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</si>
  <si>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</si>
  <si>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</si>
  <si>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</si>
  <si>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</si>
  <si>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</si>
  <si>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</si>
  <si>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</si>
  <si>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</si>
  <si>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</si>
  <si>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</si>
  <si>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</si>
  <si>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</si>
  <si>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</si>
  <si>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</si>
  <si>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</si>
  <si>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</si>
  <si>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</si>
  <si>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</si>
  <si>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</si>
  <si>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</si>
  <si>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</si>
  <si>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</si>
  <si>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xml:space="preserve"> 本市の下水道事業は、汚水管整備を概ね終えており、今後は短期間で集中的に整備してきた施設の更新時期を迎えることになる。そのような状況のなか、収益の増加は見込むことが困難であり、さらなる厳しい経営状況になることが予想される。
　将来にわたって安定的な公共下水道サービスをお客様に提供するためには、更なる費用の削減や多額の企業債残高の縮減を図ることが必要である。加えて、ストックマネジメント計画に基づく効率的かつ計画的な設備投資による費用の平準化、職員数の適正化、水洗化率の向上等による健全経営の維持に努めるとともに、職員一人ひとりがお客様の視点に立ち、更なるサービス向上に取り組んでいくことが必要である。
　また、処理場が老朽化による大規模更新を迎えるため、広域化を含めて検討を進めている。</t>
    <rPh sb="82" eb="84">
      <t>コンナン</t>
    </rPh>
    <rPh sb="232" eb="233">
      <t>カ</t>
    </rPh>
    <phoneticPr fontId="4"/>
  </si>
  <si>
    <t xml:space="preserve">  有形固定資産減価償却率及び管渠老朽化率は、全国平均値や類似団体平均値に比べて低い状況である。これはストックマネジメント計画に基づき、老朽化した施設・設備の改築・更新については予防保全、費用の平準化等を念頭に実施しているためである。
  また、R2年度の管渠改善率が低いのは、ストックマネジメント計画に基づく管渠更新をH30年度とR元年度に前倒しで実施したことによるものである。
  今後も、ストックマネジメント計画に基づく適切な維持管理及び改築・更新に努めていく。
</t>
    <rPh sb="13" eb="14">
      <t>オヨ</t>
    </rPh>
    <rPh sb="125" eb="127">
      <t>ネンド</t>
    </rPh>
    <rPh sb="128" eb="133">
      <t>カンキョカイゼンリツ</t>
    </rPh>
    <rPh sb="134" eb="135">
      <t>ヒク</t>
    </rPh>
    <rPh sb="149" eb="151">
      <t>ケイカク</t>
    </rPh>
    <rPh sb="152" eb="153">
      <t>モト</t>
    </rPh>
    <rPh sb="155" eb="159">
      <t>カンキョコウシン</t>
    </rPh>
    <rPh sb="163" eb="165">
      <t>ネンド</t>
    </rPh>
    <rPh sb="167" eb="170">
      <t>ガンネンド</t>
    </rPh>
    <rPh sb="171" eb="173">
      <t>マエダオ</t>
    </rPh>
    <rPh sb="175" eb="177">
      <t>ジッシ</t>
    </rPh>
    <rPh sb="193" eb="195">
      <t>コンゴ</t>
    </rPh>
    <phoneticPr fontId="4"/>
  </si>
  <si>
    <t>　経常収支比率は各年度100％を超えており、経常費用を下水道使用料や一般会計負担金によって賄うことが出来ている。
　経費回収率についても100％近辺で推移していることから、維持管理費を下水道使用料で賄うことが出来ている。
　一方で、汚水処理原価については類似団体よりも高い水準となっており、さらなる費用の削減に努める必要がある。
　流動比率については、早い段階で多くの市民の衛生環境を整えるため集中的に汚水管の整備を実施してきたことにより、1年以内に支払うべき企業債償還金が多くなっており、類似団体よりも低くなっている。また、企業債残高対事業規模比率についても、企業債未償還残高が多いため、類似団体よりも高い数値で推移している。しかし、新たな企業債借入れを償還額以内に抑えることにより企業債未償還残高は減少傾向にあり、それに伴い流動比率、企業債残高対事業規模比率ともに改善の傾向がみられる。
　施設利用率はH29年度以降高い数値となっているが、これはダウンサイジングを行うため施設能力を下げたことによる。
　水洗化率の上昇は、分母となる処理区域内人口の減少による影響が大きいが、未接続解消に向け、接続工事の費用に対する支援制度のPR、普及相談員による未接続家庭への訪問での啓発活動等を継続的に取り組んでいく。</t>
    <rPh sb="362" eb="363">
      <t>トモナ</t>
    </rPh>
    <rPh sb="364" eb="366">
      <t>リュウドウ</t>
    </rPh>
    <rPh sb="366" eb="368">
      <t>ヒリツ</t>
    </rPh>
    <rPh sb="369" eb="371">
      <t>キギョウ</t>
    </rPh>
    <rPh sb="371" eb="372">
      <t>サイ</t>
    </rPh>
    <rPh sb="372" eb="374">
      <t>ザンダカ</t>
    </rPh>
    <rPh sb="374" eb="375">
      <t>タイ</t>
    </rPh>
    <rPh sb="375" eb="377">
      <t>ジギョウ</t>
    </rPh>
    <rPh sb="377" eb="379">
      <t>キボ</t>
    </rPh>
    <rPh sb="379" eb="381">
      <t>ヒリツ</t>
    </rPh>
    <rPh sb="384" eb="386">
      <t>カイゼン</t>
    </rPh>
    <rPh sb="387" eb="389">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</si>
</sst>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0.2</c:v>
                </c:pt>
                <c:pt idx="1">
                  <c:v>0.14000000000000001</c:v>
                </c:pt>
                <c:pt idx="2">
                  <c:v>0.25</c:v>
                </c:pt>
                <c:pt idx="3">
                  <c:v>0.21</c:v>
                </c:pt>
                <c:pt idx="4">
                  <c:v>0.12</c:v>
                </c:pt>
              </c:numCache>
            </c:numRef>
          </c:val>
          <c:extLst>
            <c:ext xmlns:c16="http://schemas.microsoft.com/office/drawing/2014/chart" uri="{C3380CC4-5D6E-409C-BE32-E72D297353CC}">
              <c16:uniqueId val="{00000000-DAF7-40D1-97DC-9F6412CDB2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0.28000000000000003</c:v>
                </c:pt>
                <c:pt idx="1">
                  <c:v>0.21</c:v>
                </c:pt>
                <c:pt idx="2">
                  <c:v>0.25</c:v>
                </c:pt>
                <c:pt idx="3">
                  <c:v>0.21</c:v>
                </c:pt>
                <c:pt idx="4">
                  <c:v>0.33</c:v>
                </c:pt>
              </c:numCache>
            </c:numRef>
          </c:val>
          <c:smooth val="0"/>
          <c:extLst>
            <c:ext xmlns:c16="http://schemas.microsoft.com/office/drawing/2014/chart" uri="{C3380CC4-5D6E-409C-BE32-E72D297353CC}">
              <c16:uniqueId val="{00000001-DAF7-40D1-97DC-9F6412CDB2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74.05</c:v>
                </c:pt>
                <c:pt idx="1">
                  <c:v>98.73</c:v>
                </c:pt>
                <c:pt idx="2">
                  <c:v>96.64</c:v>
                </c:pt>
                <c:pt idx="3">
                  <c:v>98.28</c:v>
                </c:pt>
                <c:pt idx="4">
                  <c:v>102.02</c:v>
                </c:pt>
              </c:numCache>
            </c:numRef>
          </c:val>
          <c:extLst>
            <c:ext xmlns:c16="http://schemas.microsoft.com/office/drawing/2014/chart" uri="{C3380CC4-5D6E-409C-BE32-E72D297353CC}">
              <c16:uniqueId val="{00000000-F58C-4933-A213-3511AC6C020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67.040000000000006</c:v>
                </c:pt>
                <c:pt idx="1">
                  <c:v>66.34</c:v>
                </c:pt>
                <c:pt idx="2">
                  <c:v>67.069999999999993</c:v>
                </c:pt>
                <c:pt idx="3">
                  <c:v>66.78</c:v>
                </c:pt>
                <c:pt idx="4">
                  <c:v>67</c:v>
                </c:pt>
              </c:numCache>
            </c:numRef>
          </c:val>
          <c:smooth val="0"/>
          <c:extLst>
            <c:ext xmlns:c16="http://schemas.microsoft.com/office/drawing/2014/chart" uri="{C3380CC4-5D6E-409C-BE32-E72D297353CC}">
              <c16:uniqueId val="{00000001-F58C-4933-A213-3511AC6C020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93.13</c:v>
                </c:pt>
                <c:pt idx="1">
                  <c:v>93.19</c:v>
                </c:pt>
                <c:pt idx="2">
                  <c:v>93.81</c:v>
                </c:pt>
                <c:pt idx="3">
                  <c:v>94.41</c:v>
                </c:pt>
                <c:pt idx="4">
                  <c:v>94.63</c:v>
                </c:pt>
              </c:numCache>
            </c:numRef>
          </c:val>
          <c:extLst>
            <c:ext xmlns:c16="http://schemas.microsoft.com/office/drawing/2014/chart" uri="{C3380CC4-5D6E-409C-BE32-E72D297353CC}">
              <c16:uniqueId val="{00000000-C65F-4711-88B7-C73DF561914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93.5</c:v>
                </c:pt>
                <c:pt idx="1">
                  <c:v>93.86</c:v>
                </c:pt>
                <c:pt idx="2">
                  <c:v>93.96</c:v>
                </c:pt>
                <c:pt idx="3">
                  <c:v>94.06</c:v>
                </c:pt>
                <c:pt idx="4">
                  <c:v>94.41</c:v>
                </c:pt>
              </c:numCache>
            </c:numRef>
          </c:val>
          <c:smooth val="0"/>
          <c:extLst>
            <c:ext xmlns:c16="http://schemas.microsoft.com/office/drawing/2014/chart" uri="{C3380CC4-5D6E-409C-BE32-E72D297353CC}">
              <c16:uniqueId val="{00000001-C65F-4711-88B7-C73DF561914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108.02</c:v>
                </c:pt>
                <c:pt idx="1">
                  <c:v>104.1</c:v>
                </c:pt>
                <c:pt idx="2">
                  <c:v>101.32</c:v>
                </c:pt>
                <c:pt idx="3">
                  <c:v>101.39</c:v>
                </c:pt>
                <c:pt idx="4">
                  <c:v>101.33</c:v>
                </c:pt>
              </c:numCache>
            </c:numRef>
          </c:val>
          <c:extLst>
            <c:ext xmlns:c16="http://schemas.microsoft.com/office/drawing/2014/chart" uri="{C3380CC4-5D6E-409C-BE32-E72D297353CC}">
              <c16:uniqueId val="{00000000-C195-4CE8-913B-78562B1F81E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109.12</c:v>
                </c:pt>
                <c:pt idx="1">
                  <c:v>110.22</c:v>
                </c:pt>
                <c:pt idx="2">
                  <c:v>110.01</c:v>
                </c:pt>
                <c:pt idx="3">
                  <c:v>111.12</c:v>
                </c:pt>
                <c:pt idx="4">
                  <c:v>109.58</c:v>
                </c:pt>
              </c:numCache>
            </c:numRef>
          </c:val>
          <c:smooth val="0"/>
          <c:extLst>
            <c:ext xmlns:c16="http://schemas.microsoft.com/office/drawing/2014/chart" uri="{C3380CC4-5D6E-409C-BE32-E72D297353CC}">
              <c16:uniqueId val="{00000001-C195-4CE8-913B-78562B1F81E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19.68</c:v>
                </c:pt>
                <c:pt idx="1">
                  <c:v>22.03</c:v>
                </c:pt>
                <c:pt idx="2">
                  <c:v>24.29</c:v>
                </c:pt>
                <c:pt idx="3">
                  <c:v>26.41</c:v>
                </c:pt>
                <c:pt idx="4">
                  <c:v>28.76</c:v>
                </c:pt>
              </c:numCache>
            </c:numRef>
          </c:val>
          <c:extLst>
            <c:ext xmlns:c16="http://schemas.microsoft.com/office/drawing/2014/chart" uri="{C3380CC4-5D6E-409C-BE32-E72D297353CC}">
              <c16:uniqueId val="{00000000-5450-4A5C-A1CF-60B8F93F9A5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28.81</c:v>
                </c:pt>
                <c:pt idx="1">
                  <c:v>31.19</c:v>
                </c:pt>
                <c:pt idx="2">
                  <c:v>33.090000000000003</c:v>
                </c:pt>
                <c:pt idx="3">
                  <c:v>34.33</c:v>
                </c:pt>
                <c:pt idx="4">
                  <c:v>34.15</c:v>
                </c:pt>
              </c:numCache>
            </c:numRef>
          </c:val>
          <c:smooth val="0"/>
          <c:extLst>
            <c:ext xmlns:c16="http://schemas.microsoft.com/office/drawing/2014/chart" uri="{C3380CC4-5D6E-409C-BE32-E72D297353CC}">
              <c16:uniqueId val="{00000001-5450-4A5C-A1CF-60B8F93F9A5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1.7</c:v>
                </c:pt>
                <c:pt idx="1">
                  <c:v>2.27</c:v>
                </c:pt>
                <c:pt idx="2">
                  <c:v>2.98</c:v>
                </c:pt>
                <c:pt idx="3">
                  <c:v>3.43</c:v>
                </c:pt>
                <c:pt idx="4">
                  <c:v>3.78</c:v>
                </c:pt>
              </c:numCache>
            </c:numRef>
          </c:val>
          <c:extLst>
            <c:ext xmlns:c16="http://schemas.microsoft.com/office/drawing/2014/chart" uri="{C3380CC4-5D6E-409C-BE32-E72D297353CC}">
              <c16:uniqueId val="{00000000-DF9D-41DC-ADC2-14B05C62C1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3.84</c:v>
                </c:pt>
                <c:pt idx="1">
                  <c:v>4.3099999999999996</c:v>
                </c:pt>
                <c:pt idx="2">
                  <c:v>5.04</c:v>
                </c:pt>
                <c:pt idx="3">
                  <c:v>5.1100000000000003</c:v>
                </c:pt>
                <c:pt idx="4">
                  <c:v>5.18</c:v>
                </c:pt>
              </c:numCache>
            </c:numRef>
          </c:val>
          <c:smooth val="0"/>
          <c:extLst>
            <c:ext xmlns:c16="http://schemas.microsoft.com/office/drawing/2014/chart" uri="{C3380CC4-5D6E-409C-BE32-E72D297353CC}">
              <c16:uniqueId val="{00000001-DF9D-41DC-ADC2-14B05C62C1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21-404A-A4A0-C0A5AB3A359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3.8</c:v>
                </c:pt>
                <c:pt idx="1">
                  <c:v>3.21</c:v>
                </c:pt>
                <c:pt idx="2">
                  <c:v>2.36</c:v>
                </c:pt>
                <c:pt idx="3">
                  <c:v>2.0699999999999998</c:v>
                </c:pt>
                <c:pt idx="4">
                  <c:v>5.97</c:v>
                </c:pt>
              </c:numCache>
            </c:numRef>
          </c:val>
          <c:smooth val="0"/>
          <c:extLst>
            <c:ext xmlns:c16="http://schemas.microsoft.com/office/drawing/2014/chart" uri="{C3380CC4-5D6E-409C-BE32-E72D297353CC}">
              <c16:uniqueId val="{00000001-BE21-404A-A4A0-C0A5AB3A359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28.25</c:v>
                </c:pt>
                <c:pt idx="1">
                  <c:v>25.19</c:v>
                </c:pt>
                <c:pt idx="2">
                  <c:v>28.1</c:v>
                </c:pt>
                <c:pt idx="3">
                  <c:v>39.42</c:v>
                </c:pt>
                <c:pt idx="4">
                  <c:v>50.13</c:v>
                </c:pt>
              </c:numCache>
            </c:numRef>
          </c:val>
          <c:extLst>
            <c:ext xmlns:c16="http://schemas.microsoft.com/office/drawing/2014/chart" uri="{C3380CC4-5D6E-409C-BE32-E72D297353CC}">
              <c16:uniqueId val="{00000000-4993-4879-9543-EBB3483AE7E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49.96</c:v>
                </c:pt>
                <c:pt idx="1">
                  <c:v>58.04</c:v>
                </c:pt>
                <c:pt idx="2">
                  <c:v>62.12</c:v>
                </c:pt>
                <c:pt idx="3">
                  <c:v>61.57</c:v>
                </c:pt>
                <c:pt idx="4">
                  <c:v>60.82</c:v>
                </c:pt>
              </c:numCache>
            </c:numRef>
          </c:val>
          <c:smooth val="0"/>
          <c:extLst>
            <c:ext xmlns:c16="http://schemas.microsoft.com/office/drawing/2014/chart" uri="{C3380CC4-5D6E-409C-BE32-E72D297353CC}">
              <c16:uniqueId val="{00000001-4993-4879-9543-EBB3483AE7E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1314.49</c:v>
                </c:pt>
                <c:pt idx="1">
                  <c:v>1262.8800000000001</c:v>
                </c:pt>
                <c:pt idx="2">
                  <c:v>1245.79</c:v>
                </c:pt>
                <c:pt idx="3">
                  <c:v>1247.3599999999999</c:v>
                </c:pt>
                <c:pt idx="4">
                  <c:v>1201.96</c:v>
                </c:pt>
              </c:numCache>
            </c:numRef>
          </c:val>
          <c:extLst>
            <c:ext xmlns:c16="http://schemas.microsoft.com/office/drawing/2014/chart" uri="{C3380CC4-5D6E-409C-BE32-E72D297353CC}">
              <c16:uniqueId val="{00000000-6223-4762-9EA5-B4F3F5435E3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970.35</c:v>
                </c:pt>
                <c:pt idx="1">
                  <c:v>917.29</c:v>
                </c:pt>
                <c:pt idx="2">
                  <c:v>875.53</c:v>
                </c:pt>
                <c:pt idx="3">
                  <c:v>867.39</c:v>
                </c:pt>
                <c:pt idx="4">
                  <c:v>920.83</c:v>
                </c:pt>
              </c:numCache>
            </c:numRef>
          </c:val>
          <c:smooth val="0"/>
          <c:extLst>
            <c:ext xmlns:c16="http://schemas.microsoft.com/office/drawing/2014/chart" uri="{C3380CC4-5D6E-409C-BE32-E72D297353CC}">
              <c16:uniqueId val="{00000001-6223-4762-9EA5-B4F3F5435E3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c:v>
                </c:pt>
                <c:pt idx="1">
                  <c:v>100</c:v>
                </c:pt>
                <c:pt idx="2">
                  <c:v>97.05</c:v>
                </c:pt>
                <c:pt idx="3">
                  <c:v>100.02</c:v>
                </c:pt>
                <c:pt idx="4">
                  <c:v>100.05</c:v>
                </c:pt>
              </c:numCache>
            </c:numRef>
          </c:val>
          <c:extLst>
            <c:ext xmlns:c16="http://schemas.microsoft.com/office/drawing/2014/chart" uri="{C3380CC4-5D6E-409C-BE32-E72D297353CC}">
              <c16:uniqueId val="{00000000-75FF-4BF5-BAF1-D58D70A47E0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99.26</c:v>
                </c:pt>
                <c:pt idx="1">
                  <c:v>99.67</c:v>
                </c:pt>
                <c:pt idx="2">
                  <c:v>99.83</c:v>
                </c:pt>
                <c:pt idx="3">
                  <c:v>100.91</c:v>
                </c:pt>
                <c:pt idx="4">
                  <c:v>99.82</c:v>
                </c:pt>
              </c:numCache>
            </c:numRef>
          </c:val>
          <c:smooth val="0"/>
          <c:extLst>
            <c:ext xmlns:c16="http://schemas.microsoft.com/office/drawing/2014/chart" uri="{C3380CC4-5D6E-409C-BE32-E72D297353CC}">
              <c16:uniqueId val="{00000001-75FF-4BF5-BAF1-D58D70A47E0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184.18</c:v>
                </c:pt>
                <c:pt idx="1">
                  <c:v>184.01</c:v>
                </c:pt>
                <c:pt idx="2">
                  <c:v>189.18</c:v>
                </c:pt>
                <c:pt idx="3">
                  <c:v>183.4</c:v>
                </c:pt>
                <c:pt idx="4">
                  <c:v>181.12</c:v>
                </c:pt>
              </c:numCache>
            </c:numRef>
          </c:val>
          <c:extLst>
            <c:ext xmlns:c16="http://schemas.microsoft.com/office/drawing/2014/chart" uri="{C3380CC4-5D6E-409C-BE32-E72D297353CC}">
              <c16:uniqueId val="{00000000-E6FA-4960-82BF-8F9C41E8B15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159.53</c:v>
                </c:pt>
                <c:pt idx="1">
                  <c:v>159.6</c:v>
                </c:pt>
                <c:pt idx="2">
                  <c:v>158.94</c:v>
                </c:pt>
                <c:pt idx="3">
                  <c:v>158.04</c:v>
                </c:pt>
                <c:pt idx="4">
                  <c:v>156.77000000000001</c:v>
                </c:pt>
              </c:numCache>
            </c:numRef>
          </c:val>
          <c:smooth val="0"/>
          <c:extLst>
            <c:ext xmlns:c16="http://schemas.microsoft.com/office/drawing/2014/chart" uri="{C3380CC4-5D6E-409C-BE32-E72D297353CC}">
              <c16:uniqueId val="{00000001-E6FA-4960-82BF-8F9C41E8B15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6" zoomScaleNormal="100" workbookViewId="0">
      <selection activeCell="BK32" sqref="BK3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山形県　山形市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6" t="s">
        <v>1</v>
      </c>
      <c r="C7" s="66"/>
      <c r="D7" s="66"/>
      <c r="E7" s="66"/>
      <c r="F7" s="66"/>
      <c r="G7" s="66"/>
      <c r="H7" s="66"/>
      <c r="I7" s="66" t="s">
        <v>2</v>
      </c>
      <c r="J7" s="66"/>
      <c r="K7" s="66"/>
      <c r="L7" s="66"/>
      <c r="M7" s="66"/>
      <c r="N7" s="66"/>
      <c r="O7" s="66"/>
      <c r="P7" s="66" t="s">
        <v>3</v>
      </c>
      <c r="Q7" s="66"/>
      <c r="R7" s="66"/>
      <c r="S7" s="66"/>
      <c r="T7" s="66"/>
      <c r="U7" s="66"/>
      <c r="V7" s="66"/>
      <c r="W7" s="66" t="s">
        <v>4</v>
      </c>
      <c r="X7" s="66"/>
      <c r="Y7" s="66"/>
      <c r="Z7" s="66"/>
      <c r="AA7" s="66"/>
      <c r="AB7" s="66"/>
      <c r="AC7" s="66"/>
      <c r="AD7" s="66" t="s">
        <v>5</v>
      </c>
      <c r="AE7" s="66"/>
      <c r="AF7" s="66"/>
      <c r="AG7" s="66"/>
      <c r="AH7" s="66"/>
      <c r="AI7" s="66"/>
      <c r="AJ7" s="66"/>
      <c r="AK7" s="3"/>
      <c r="AL7" s="66" t="s">
        <v>6</v>
      </c>
      <c r="AM7" s="66"/>
      <c r="AN7" s="66"/>
      <c r="AO7" s="66"/>
      <c r="AP7" s="66"/>
      <c r="AQ7" s="66"/>
      <c r="AR7" s="66"/>
      <c r="AS7" s="66"/>
      <c r="AT7" s="66" t="s">
        <v>7</v>
      </c>
      <c r="AU7" s="66"/>
      <c r="AV7" s="66"/>
      <c r="AW7" s="66"/>
      <c r="AX7" s="66"/>
      <c r="AY7" s="66"/>
      <c r="AZ7" s="66"/>
      <c r="BA7" s="66"/>
      <c r="BB7" s="66" t="s">
        <v>8</v>
      </c>
      <c r="BC7" s="66"/>
      <c r="BD7" s="66"/>
      <c r="BE7" s="66"/>
      <c r="BF7" s="66"/>
      <c r="BG7" s="66"/>
      <c r="BH7" s="66"/>
      <c r="BI7" s="66"/>
      <c r="BJ7" s="3"/>
      <c r="BK7" s="3"/>
      <c r="BL7" s="4" t="s">
        <v>9</v>
      </c>
      <c r="BM7" s="5"/>
      <c r="BN7" s="5"/>
      <c r="BO7" s="5"/>
      <c r="BP7" s="5"/>
      <c r="BQ7" s="5"/>
      <c r="BR7" s="5"/>
      <c r="BS7" s="5"/>
      <c r="BT7" s="5"/>
      <c r="BU7" s="5"/>
      <c r="BV7" s="5"/>
      <c r="BW7" s="5"/>
      <c r="BX7" s="5"/>
      <c r="BY7" s="6"/>
    </row>
    <row r="8" spans="1:78" ht="18.75" customHeight="1" x14ac:dyDescent="0.15">
      <c r="A8" s="2"/>
      <c r="B8" s="73" t="str">
        <f>データ!I6</f>
        <v>法適用</v>
      </c>
      <c r="C8" s="73"/>
      <c r="D8" s="73"/>
      <c r="E8" s="73"/>
      <c r="F8" s="73"/>
      <c r="G8" s="73"/>
      <c r="H8" s="73"/>
      <c r="I8" s="73" t="str">
        <f>データ!J6</f>
        <v>下水道事業</v>
      </c>
      <c r="J8" s="73"/>
      <c r="K8" s="73"/>
      <c r="L8" s="73"/>
      <c r="M8" s="73"/>
      <c r="N8" s="73"/>
      <c r="O8" s="73"/>
      <c r="P8" s="73" t="str">
        <f>データ!K6</f>
        <v>公共下水道</v>
      </c>
      <c r="Q8" s="73"/>
      <c r="R8" s="73"/>
      <c r="S8" s="73"/>
      <c r="T8" s="73"/>
      <c r="U8" s="73"/>
      <c r="V8" s="73"/>
      <c r="W8" s="73" t="str">
        <f>データ!L6</f>
        <v>Ad</v>
      </c>
      <c r="X8" s="73"/>
      <c r="Y8" s="73"/>
      <c r="Z8" s="73"/>
      <c r="AA8" s="73"/>
      <c r="AB8" s="73"/>
      <c r="AC8" s="73"/>
      <c r="AD8" s="74" t="str">
        <f>データ!$M$6</f>
        <v>自治体職員</v>
      </c>
      <c r="AE8" s="74"/>
      <c r="AF8" s="74"/>
      <c r="AG8" s="74"/>
      <c r="AH8" s="74"/>
      <c r="AI8" s="74"/>
      <c r="AJ8" s="74"/>
      <c r="AK8" s="3"/>
      <c r="AL8" s="70">
        <f>データ!S6</f>
        <v>243684</v>
      </c>
      <c r="AM8" s="70"/>
      <c r="AN8" s="70"/>
      <c r="AO8" s="70"/>
      <c r="AP8" s="70"/>
      <c r="AQ8" s="70"/>
      <c r="AR8" s="70"/>
      <c r="AS8" s="70"/>
      <c r="AT8" s="69">
        <f>データ!T6</f>
        <v>381.3</v>
      </c>
      <c r="AU8" s="69"/>
      <c r="AV8" s="69"/>
      <c r="AW8" s="69"/>
      <c r="AX8" s="69"/>
      <c r="AY8" s="69"/>
      <c r="AZ8" s="69"/>
      <c r="BA8" s="69"/>
      <c r="BB8" s="69">
        <f>データ!U6</f>
        <v>639.09</v>
      </c>
      <c r="BC8" s="69"/>
      <c r="BD8" s="69"/>
      <c r="BE8" s="69"/>
      <c r="BF8" s="69"/>
      <c r="BG8" s="69"/>
      <c r="BH8" s="69"/>
      <c r="BI8" s="69"/>
      <c r="BJ8" s="3"/>
      <c r="BK8" s="3"/>
      <c r="BL8" s="71" t="s">
        <v>10</v>
      </c>
      <c r="BM8" s="72"/>
      <c r="BN8" s="7" t="s">
        <v>11</v>
      </c>
      <c r="BO8" s="8"/>
      <c r="BP8" s="8"/>
      <c r="BQ8" s="8"/>
      <c r="BR8" s="8"/>
      <c r="BS8" s="8"/>
      <c r="BT8" s="8"/>
      <c r="BU8" s="8"/>
      <c r="BV8" s="8"/>
      <c r="BW8" s="8"/>
      <c r="BX8" s="8"/>
      <c r="BY8" s="9"/>
    </row>
    <row r="9" spans="1:78" ht="18.75" customHeight="1" x14ac:dyDescent="0.15">
      <c r="A9" s="2"/>
      <c r="B9" s="66" t="s">
        <v>12</v>
      </c>
      <c r="C9" s="66"/>
      <c r="D9" s="66"/>
      <c r="E9" s="66"/>
      <c r="F9" s="66"/>
      <c r="G9" s="66"/>
      <c r="H9" s="66"/>
      <c r="I9" s="66" t="s">
        <v>13</v>
      </c>
      <c r="J9" s="66"/>
      <c r="K9" s="66"/>
      <c r="L9" s="66"/>
      <c r="M9" s="66"/>
      <c r="N9" s="66"/>
      <c r="O9" s="66"/>
      <c r="P9" s="66" t="s">
        <v>14</v>
      </c>
      <c r="Q9" s="66"/>
      <c r="R9" s="66"/>
      <c r="S9" s="66"/>
      <c r="T9" s="66"/>
      <c r="U9" s="66"/>
      <c r="V9" s="66"/>
      <c r="W9" s="66" t="s">
        <v>15</v>
      </c>
      <c r="X9" s="66"/>
      <c r="Y9" s="66"/>
      <c r="Z9" s="66"/>
      <c r="AA9" s="66"/>
      <c r="AB9" s="66"/>
      <c r="AC9" s="66"/>
      <c r="AD9" s="66" t="s">
        <v>16</v>
      </c>
      <c r="AE9" s="66"/>
      <c r="AF9" s="66"/>
      <c r="AG9" s="66"/>
      <c r="AH9" s="66"/>
      <c r="AI9" s="66"/>
      <c r="AJ9" s="66"/>
      <c r="AK9" s="3"/>
      <c r="AL9" s="66" t="s">
        <v>17</v>
      </c>
      <c r="AM9" s="66"/>
      <c r="AN9" s="66"/>
      <c r="AO9" s="66"/>
      <c r="AP9" s="66"/>
      <c r="AQ9" s="66"/>
      <c r="AR9" s="66"/>
      <c r="AS9" s="66"/>
      <c r="AT9" s="66" t="s">
        <v>18</v>
      </c>
      <c r="AU9" s="66"/>
      <c r="AV9" s="66"/>
      <c r="AW9" s="66"/>
      <c r="AX9" s="66"/>
      <c r="AY9" s="66"/>
      <c r="AZ9" s="66"/>
      <c r="BA9" s="66"/>
      <c r="BB9" s="66" t="s">
        <v>19</v>
      </c>
      <c r="BC9" s="66"/>
      <c r="BD9" s="66"/>
      <c r="BE9" s="66"/>
      <c r="BF9" s="66"/>
      <c r="BG9" s="66"/>
      <c r="BH9" s="66"/>
      <c r="BI9" s="66"/>
      <c r="BJ9" s="3"/>
      <c r="BK9" s="3"/>
      <c r="BL9" s="67" t="s">
        <v>20</v>
      </c>
      <c r="BM9" s="68"/>
      <c r="BN9" s="10" t="s">
        <v>21</v>
      </c>
      <c r="BO9" s="11"/>
      <c r="BP9" s="11"/>
      <c r="BQ9" s="11"/>
      <c r="BR9" s="11"/>
      <c r="BS9" s="11"/>
      <c r="BT9" s="11"/>
      <c r="BU9" s="11"/>
      <c r="BV9" s="11"/>
      <c r="BW9" s="11"/>
      <c r="BX9" s="11"/>
      <c r="BY9" s="12"/>
    </row>
    <row r="10" spans="1:78" ht="18.75" customHeight="1" x14ac:dyDescent="0.15">
      <c r="A10" s="2"/>
      <c r="B10" s="69" t="str">
        <f>データ!N6</f>
        <v>-</v>
      </c>
      <c r="C10" s="69"/>
      <c r="D10" s="69"/>
      <c r="E10" s="69"/>
      <c r="F10" s="69"/>
      <c r="G10" s="69"/>
      <c r="H10" s="69"/>
      <c r="I10" s="69">
        <f>データ!O6</f>
        <v>45.08</v>
      </c>
      <c r="J10" s="69"/>
      <c r="K10" s="69"/>
      <c r="L10" s="69"/>
      <c r="M10" s="69"/>
      <c r="N10" s="69"/>
      <c r="O10" s="69"/>
      <c r="P10" s="69">
        <f>データ!P6</f>
        <v>87.98</v>
      </c>
      <c r="Q10" s="69"/>
      <c r="R10" s="69"/>
      <c r="S10" s="69"/>
      <c r="T10" s="69"/>
      <c r="U10" s="69"/>
      <c r="V10" s="69"/>
      <c r="W10" s="69">
        <f>データ!Q6</f>
        <v>72.77</v>
      </c>
      <c r="X10" s="69"/>
      <c r="Y10" s="69"/>
      <c r="Z10" s="69"/>
      <c r="AA10" s="69"/>
      <c r="AB10" s="69"/>
      <c r="AC10" s="69"/>
      <c r="AD10" s="70">
        <f>データ!R6</f>
        <v>3355</v>
      </c>
      <c r="AE10" s="70"/>
      <c r="AF10" s="70"/>
      <c r="AG10" s="70"/>
      <c r="AH10" s="70"/>
      <c r="AI10" s="70"/>
      <c r="AJ10" s="70"/>
      <c r="AK10" s="2"/>
      <c r="AL10" s="70">
        <f>データ!V6</f>
        <v>213474</v>
      </c>
      <c r="AM10" s="70"/>
      <c r="AN10" s="70"/>
      <c r="AO10" s="70"/>
      <c r="AP10" s="70"/>
      <c r="AQ10" s="70"/>
      <c r="AR10" s="70"/>
      <c r="AS10" s="70"/>
      <c r="AT10" s="69">
        <f>データ!W6</f>
        <v>50.99</v>
      </c>
      <c r="AU10" s="69"/>
      <c r="AV10" s="69"/>
      <c r="AW10" s="69"/>
      <c r="AX10" s="69"/>
      <c r="AY10" s="69"/>
      <c r="AZ10" s="69"/>
      <c r="BA10" s="69"/>
      <c r="BB10" s="69">
        <f>データ!X6</f>
        <v>4186.59</v>
      </c>
      <c r="BC10" s="69"/>
      <c r="BD10" s="69"/>
      <c r="BE10" s="69"/>
      <c r="BF10" s="69"/>
      <c r="BG10" s="69"/>
      <c r="BH10" s="69"/>
      <c r="BI10" s="69"/>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65"/>
      <c r="BN16" s="65"/>
      <c r="BO16" s="65"/>
      <c r="BP16" s="65"/>
      <c r="BQ16" s="65"/>
      <c r="BR16" s="65"/>
      <c r="BS16" s="65"/>
      <c r="BT16" s="65"/>
      <c r="BU16" s="65"/>
      <c r="BV16" s="65"/>
      <c r="BW16" s="65"/>
      <c r="BX16" s="65"/>
      <c r="BY16" s="65"/>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65"/>
      <c r="BN17" s="65"/>
      <c r="BO17" s="65"/>
      <c r="BP17" s="65"/>
      <c r="BQ17" s="65"/>
      <c r="BR17" s="65"/>
      <c r="BS17" s="65"/>
      <c r="BT17" s="65"/>
      <c r="BU17" s="65"/>
      <c r="BV17" s="65"/>
      <c r="BW17" s="65"/>
      <c r="BX17" s="65"/>
      <c r="BY17" s="65"/>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65"/>
      <c r="BN18" s="65"/>
      <c r="BO18" s="65"/>
      <c r="BP18" s="65"/>
      <c r="BQ18" s="65"/>
      <c r="BR18" s="65"/>
      <c r="BS18" s="65"/>
      <c r="BT18" s="65"/>
      <c r="BU18" s="65"/>
      <c r="BV18" s="65"/>
      <c r="BW18" s="65"/>
      <c r="BX18" s="65"/>
      <c r="BY18" s="65"/>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65"/>
      <c r="BN19" s="65"/>
      <c r="BO19" s="65"/>
      <c r="BP19" s="65"/>
      <c r="BQ19" s="65"/>
      <c r="BR19" s="65"/>
      <c r="BS19" s="65"/>
      <c r="BT19" s="65"/>
      <c r="BU19" s="65"/>
      <c r="BV19" s="65"/>
      <c r="BW19" s="65"/>
      <c r="BX19" s="65"/>
      <c r="BY19" s="65"/>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65"/>
      <c r="BN20" s="65"/>
      <c r="BO20" s="65"/>
      <c r="BP20" s="65"/>
      <c r="BQ20" s="65"/>
      <c r="BR20" s="65"/>
      <c r="BS20" s="65"/>
      <c r="BT20" s="65"/>
      <c r="BU20" s="65"/>
      <c r="BV20" s="65"/>
      <c r="BW20" s="65"/>
      <c r="BX20" s="65"/>
      <c r="BY20" s="65"/>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65"/>
      <c r="BN21" s="65"/>
      <c r="BO21" s="65"/>
      <c r="BP21" s="65"/>
      <c r="BQ21" s="65"/>
      <c r="BR21" s="65"/>
      <c r="BS21" s="65"/>
      <c r="BT21" s="65"/>
      <c r="BU21" s="65"/>
      <c r="BV21" s="65"/>
      <c r="BW21" s="65"/>
      <c r="BX21" s="65"/>
      <c r="BY21" s="65"/>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65"/>
      <c r="BN22" s="65"/>
      <c r="BO22" s="65"/>
      <c r="BP22" s="65"/>
      <c r="BQ22" s="65"/>
      <c r="BR22" s="65"/>
      <c r="BS22" s="65"/>
      <c r="BT22" s="65"/>
      <c r="BU22" s="65"/>
      <c r="BV22" s="65"/>
      <c r="BW22" s="65"/>
      <c r="BX22" s="65"/>
      <c r="BY22" s="65"/>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65"/>
      <c r="BN23" s="65"/>
      <c r="BO23" s="65"/>
      <c r="BP23" s="65"/>
      <c r="BQ23" s="65"/>
      <c r="BR23" s="65"/>
      <c r="BS23" s="65"/>
      <c r="BT23" s="65"/>
      <c r="BU23" s="65"/>
      <c r="BV23" s="65"/>
      <c r="BW23" s="65"/>
      <c r="BX23" s="65"/>
      <c r="BY23" s="65"/>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65"/>
      <c r="BN24" s="65"/>
      <c r="BO24" s="65"/>
      <c r="BP24" s="65"/>
      <c r="BQ24" s="65"/>
      <c r="BR24" s="65"/>
      <c r="BS24" s="65"/>
      <c r="BT24" s="65"/>
      <c r="BU24" s="65"/>
      <c r="BV24" s="65"/>
      <c r="BW24" s="65"/>
      <c r="BX24" s="65"/>
      <c r="BY24" s="65"/>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65"/>
      <c r="BN25" s="65"/>
      <c r="BO25" s="65"/>
      <c r="BP25" s="65"/>
      <c r="BQ25" s="65"/>
      <c r="BR25" s="65"/>
      <c r="BS25" s="65"/>
      <c r="BT25" s="65"/>
      <c r="BU25" s="65"/>
      <c r="BV25" s="65"/>
      <c r="BW25" s="65"/>
      <c r="BX25" s="65"/>
      <c r="BY25" s="65"/>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65"/>
      <c r="BN26" s="65"/>
      <c r="BO26" s="65"/>
      <c r="BP26" s="65"/>
      <c r="BQ26" s="65"/>
      <c r="BR26" s="65"/>
      <c r="BS26" s="65"/>
      <c r="BT26" s="65"/>
      <c r="BU26" s="65"/>
      <c r="BV26" s="65"/>
      <c r="BW26" s="65"/>
      <c r="BX26" s="65"/>
      <c r="BY26" s="65"/>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65"/>
      <c r="BN27" s="65"/>
      <c r="BO27" s="65"/>
      <c r="BP27" s="65"/>
      <c r="BQ27" s="65"/>
      <c r="BR27" s="65"/>
      <c r="BS27" s="65"/>
      <c r="BT27" s="65"/>
      <c r="BU27" s="65"/>
      <c r="BV27" s="65"/>
      <c r="BW27" s="65"/>
      <c r="BX27" s="65"/>
      <c r="BY27" s="65"/>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65"/>
      <c r="BN28" s="65"/>
      <c r="BO28" s="65"/>
      <c r="BP28" s="65"/>
      <c r="BQ28" s="65"/>
      <c r="BR28" s="65"/>
      <c r="BS28" s="65"/>
      <c r="BT28" s="65"/>
      <c r="BU28" s="65"/>
      <c r="BV28" s="65"/>
      <c r="BW28" s="65"/>
      <c r="BX28" s="65"/>
      <c r="BY28" s="65"/>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65"/>
      <c r="BN29" s="65"/>
      <c r="BO29" s="65"/>
      <c r="BP29" s="65"/>
      <c r="BQ29" s="65"/>
      <c r="BR29" s="65"/>
      <c r="BS29" s="65"/>
      <c r="BT29" s="65"/>
      <c r="BU29" s="65"/>
      <c r="BV29" s="65"/>
      <c r="BW29" s="65"/>
      <c r="BX29" s="65"/>
      <c r="BY29" s="65"/>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65"/>
      <c r="BN30" s="65"/>
      <c r="BO30" s="65"/>
      <c r="BP30" s="65"/>
      <c r="BQ30" s="65"/>
      <c r="BR30" s="65"/>
      <c r="BS30" s="65"/>
      <c r="BT30" s="65"/>
      <c r="BU30" s="65"/>
      <c r="BV30" s="65"/>
      <c r="BW30" s="65"/>
      <c r="BX30" s="65"/>
      <c r="BY30" s="65"/>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65"/>
      <c r="BN31" s="65"/>
      <c r="BO31" s="65"/>
      <c r="BP31" s="65"/>
      <c r="BQ31" s="65"/>
      <c r="BR31" s="65"/>
      <c r="BS31" s="65"/>
      <c r="BT31" s="65"/>
      <c r="BU31" s="65"/>
      <c r="BV31" s="65"/>
      <c r="BW31" s="65"/>
      <c r="BX31" s="65"/>
      <c r="BY31" s="65"/>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65"/>
      <c r="BN32" s="65"/>
      <c r="BO32" s="65"/>
      <c r="BP32" s="65"/>
      <c r="BQ32" s="65"/>
      <c r="BR32" s="65"/>
      <c r="BS32" s="65"/>
      <c r="BT32" s="65"/>
      <c r="BU32" s="65"/>
      <c r="BV32" s="65"/>
      <c r="BW32" s="65"/>
      <c r="BX32" s="65"/>
      <c r="BY32" s="65"/>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65"/>
      <c r="BN33" s="65"/>
      <c r="BO33" s="65"/>
      <c r="BP33" s="65"/>
      <c r="BQ33" s="65"/>
      <c r="BR33" s="65"/>
      <c r="BS33" s="65"/>
      <c r="BT33" s="65"/>
      <c r="BU33" s="65"/>
      <c r="BV33" s="65"/>
      <c r="BW33" s="65"/>
      <c r="BX33" s="65"/>
      <c r="BY33" s="65"/>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65"/>
      <c r="BN34" s="65"/>
      <c r="BO34" s="65"/>
      <c r="BP34" s="65"/>
      <c r="BQ34" s="65"/>
      <c r="BR34" s="65"/>
      <c r="BS34" s="65"/>
      <c r="BT34" s="65"/>
      <c r="BU34" s="65"/>
      <c r="BV34" s="65"/>
      <c r="BW34" s="65"/>
      <c r="BX34" s="65"/>
      <c r="BY34" s="65"/>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65"/>
      <c r="BN35" s="65"/>
      <c r="BO35" s="65"/>
      <c r="BP35" s="65"/>
      <c r="BQ35" s="65"/>
      <c r="BR35" s="65"/>
      <c r="BS35" s="65"/>
      <c r="BT35" s="65"/>
      <c r="BU35" s="65"/>
      <c r="BV35" s="65"/>
      <c r="BW35" s="65"/>
      <c r="BX35" s="65"/>
      <c r="BY35" s="65"/>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65"/>
      <c r="BN36" s="65"/>
      <c r="BO36" s="65"/>
      <c r="BP36" s="65"/>
      <c r="BQ36" s="65"/>
      <c r="BR36" s="65"/>
      <c r="BS36" s="65"/>
      <c r="BT36" s="65"/>
      <c r="BU36" s="65"/>
      <c r="BV36" s="65"/>
      <c r="BW36" s="65"/>
      <c r="BX36" s="65"/>
      <c r="BY36" s="65"/>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65"/>
      <c r="BN37" s="65"/>
      <c r="BO37" s="65"/>
      <c r="BP37" s="65"/>
      <c r="BQ37" s="65"/>
      <c r="BR37" s="65"/>
      <c r="BS37" s="65"/>
      <c r="BT37" s="65"/>
      <c r="BU37" s="65"/>
      <c r="BV37" s="65"/>
      <c r="BW37" s="65"/>
      <c r="BX37" s="65"/>
      <c r="BY37" s="65"/>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65"/>
      <c r="BN38" s="65"/>
      <c r="BO38" s="65"/>
      <c r="BP38" s="65"/>
      <c r="BQ38" s="65"/>
      <c r="BR38" s="65"/>
      <c r="BS38" s="65"/>
      <c r="BT38" s="65"/>
      <c r="BU38" s="65"/>
      <c r="BV38" s="65"/>
      <c r="BW38" s="65"/>
      <c r="BX38" s="65"/>
      <c r="BY38" s="65"/>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65"/>
      <c r="BN39" s="65"/>
      <c r="BO39" s="65"/>
      <c r="BP39" s="65"/>
      <c r="BQ39" s="65"/>
      <c r="BR39" s="65"/>
      <c r="BS39" s="65"/>
      <c r="BT39" s="65"/>
      <c r="BU39" s="65"/>
      <c r="BV39" s="65"/>
      <c r="BW39" s="65"/>
      <c r="BX39" s="65"/>
      <c r="BY39" s="65"/>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65"/>
      <c r="BN40" s="65"/>
      <c r="BO40" s="65"/>
      <c r="BP40" s="65"/>
      <c r="BQ40" s="65"/>
      <c r="BR40" s="65"/>
      <c r="BS40" s="65"/>
      <c r="BT40" s="65"/>
      <c r="BU40" s="65"/>
      <c r="BV40" s="65"/>
      <c r="BW40" s="65"/>
      <c r="BX40" s="65"/>
      <c r="BY40" s="65"/>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65"/>
      <c r="BN41" s="65"/>
      <c r="BO41" s="65"/>
      <c r="BP41" s="65"/>
      <c r="BQ41" s="65"/>
      <c r="BR41" s="65"/>
      <c r="BS41" s="65"/>
      <c r="BT41" s="65"/>
      <c r="BU41" s="65"/>
      <c r="BV41" s="65"/>
      <c r="BW41" s="65"/>
      <c r="BX41" s="65"/>
      <c r="BY41" s="65"/>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65"/>
      <c r="BN42" s="65"/>
      <c r="BO42" s="65"/>
      <c r="BP42" s="65"/>
      <c r="BQ42" s="65"/>
      <c r="BR42" s="65"/>
      <c r="BS42" s="65"/>
      <c r="BT42" s="65"/>
      <c r="BU42" s="65"/>
      <c r="BV42" s="65"/>
      <c r="BW42" s="65"/>
      <c r="BX42" s="65"/>
      <c r="BY42" s="65"/>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65"/>
      <c r="BN43" s="65"/>
      <c r="BO43" s="65"/>
      <c r="BP43" s="65"/>
      <c r="BQ43" s="65"/>
      <c r="BR43" s="65"/>
      <c r="BS43" s="65"/>
      <c r="BT43" s="65"/>
      <c r="BU43" s="65"/>
      <c r="BV43" s="65"/>
      <c r="BW43" s="65"/>
      <c r="BX43" s="65"/>
      <c r="BY43" s="65"/>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SwRlaTbaPrqYVYmjjzFxsQT600qiQRs8feotAx3+b6JbRBlbefGX8CUVrCxnV2CHiTRMoCp1sBBU2fzTZUib5Q==" saltValue="KMz0sdhqlgniAGg2qyzyJ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8" t="s">
        <v>55</v>
      </c>
      <c r="B4" s="30"/>
      <c r="C4" s="30"/>
      <c r="D4" s="30"/>
      <c r="E4" s="30"/>
      <c r="F4" s="30"/>
      <c r="G4" s="30"/>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62014</v>
      </c>
      <c r="D6" s="33">
        <f t="shared" si="3"/>
        <v>46</v>
      </c>
      <c r="E6" s="33">
        <f t="shared" si="3"/>
        <v>17</v>
      </c>
      <c r="F6" s="33">
        <f t="shared" si="3"/>
        <v>1</v>
      </c>
      <c r="G6" s="33">
        <f t="shared" si="3"/>
        <v>0</v>
      </c>
      <c r="H6" s="33" t="str">
        <f t="shared" si="3"/>
        <v>山形県　山形市</v>
      </c>
      <c r="I6" s="33" t="str">
        <f t="shared" si="3"/>
        <v>法適用</v>
      </c>
      <c r="J6" s="33" t="str">
        <f t="shared" si="3"/>
        <v>下水道事業</v>
      </c>
      <c r="K6" s="33" t="str">
        <f t="shared" si="3"/>
        <v>公共下水道</v>
      </c>
      <c r="L6" s="33" t="str">
        <f t="shared" si="3"/>
        <v>Ad</v>
      </c>
      <c r="M6" s="33" t="str">
        <f t="shared" si="3"/>
        <v>自治体職員</v>
      </c>
      <c r="N6" s="34" t="str">
        <f t="shared" si="3"/>
        <v>-</v>
      </c>
      <c r="O6" s="34">
        <f t="shared" si="3"/>
        <v>45.08</v>
      </c>
      <c r="P6" s="34">
        <f t="shared" si="3"/>
        <v>87.98</v>
      </c>
      <c r="Q6" s="34">
        <f t="shared" si="3"/>
        <v>72.77</v>
      </c>
      <c r="R6" s="34">
        <f t="shared" si="3"/>
        <v>3355</v>
      </c>
      <c r="S6" s="34">
        <f t="shared" si="3"/>
        <v>243684</v>
      </c>
      <c r="T6" s="34">
        <f t="shared" si="3"/>
        <v>381.3</v>
      </c>
      <c r="U6" s="34">
        <f t="shared" si="3"/>
        <v>639.09</v>
      </c>
      <c r="V6" s="34">
        <f t="shared" si="3"/>
        <v>213474</v>
      </c>
      <c r="W6" s="34">
        <f t="shared" si="3"/>
        <v>50.99</v>
      </c>
      <c r="X6" s="34">
        <f t="shared" si="3"/>
        <v>4186.59</v>
      </c>
      <c r="Y6" s="35">
        <f>IF(Y7="",NA(),Y7)</f>
        <v>108.02</v>
      </c>
      <c r="Z6" s="35">
        <f t="shared" ref="Z6:AH6" si="4">IF(Z7="",NA(),Z7)</f>
        <v>104.1</v>
      </c>
      <c r="AA6" s="35">
        <f t="shared" si="4"/>
        <v>101.32</v>
      </c>
      <c r="AB6" s="35">
        <f t="shared" si="4"/>
        <v>101.39</v>
      </c>
      <c r="AC6" s="35">
        <f t="shared" si="4"/>
        <v>101.33</v>
      </c>
      <c r="AD6" s="35">
        <f t="shared" si="4"/>
        <v>109.12</v>
      </c>
      <c r="AE6" s="35">
        <f t="shared" si="4"/>
        <v>110.22</v>
      </c>
      <c r="AF6" s="35">
        <f t="shared" si="4"/>
        <v>110.01</v>
      </c>
      <c r="AG6" s="35">
        <f t="shared" si="4"/>
        <v>111.12</v>
      </c>
      <c r="AH6" s="35">
        <f t="shared" si="4"/>
        <v>109.58</v>
      </c>
      <c r="AI6" s="34" t="str">
        <f>IF(AI7="","",IF(AI7="-","【-】","【"&amp;SUBSTITUTE(TEXT(AI7,"#,##0.00"),"-","△")&amp;"】"))</f>
        <v>【106.67】</v>
      </c>
      <c r="AJ6" s="34">
        <f>IF(AJ7="",NA(),AJ7)</f>
        <v>0</v>
      </c>
      <c r="AK6" s="34">
        <f t="shared" ref="AK6:AS6" si="5">IF(AK7="",NA(),AK7)</f>
        <v>0</v>
      </c>
      <c r="AL6" s="34">
        <f t="shared" si="5"/>
        <v>0</v>
      </c>
      <c r="AM6" s="34">
        <f t="shared" si="5"/>
        <v>0</v>
      </c>
      <c r="AN6" s="34">
        <f t="shared" si="5"/>
        <v>0</v>
      </c>
      <c r="AO6" s="35">
        <f t="shared" si="5"/>
        <v>3.8</v>
      </c>
      <c r="AP6" s="35">
        <f t="shared" si="5"/>
        <v>3.21</v>
      </c>
      <c r="AQ6" s="35">
        <f t="shared" si="5"/>
        <v>2.36</v>
      </c>
      <c r="AR6" s="35">
        <f t="shared" si="5"/>
        <v>2.0699999999999998</v>
      </c>
      <c r="AS6" s="35">
        <f t="shared" si="5"/>
        <v>5.97</v>
      </c>
      <c r="AT6" s="34" t="str">
        <f>IF(AT7="","",IF(AT7="-","【-】","【"&amp;SUBSTITUTE(TEXT(AT7,"#,##0.00"),"-","△")&amp;"】"))</f>
        <v>【3.64】</v>
      </c>
      <c r="AU6" s="35">
        <f>IF(AU7="",NA(),AU7)</f>
        <v>28.25</v>
      </c>
      <c r="AV6" s="35">
        <f t="shared" ref="AV6:BD6" si="6">IF(AV7="",NA(),AV7)</f>
        <v>25.19</v>
      </c>
      <c r="AW6" s="35">
        <f t="shared" si="6"/>
        <v>28.1</v>
      </c>
      <c r="AX6" s="35">
        <f t="shared" si="6"/>
        <v>39.42</v>
      </c>
      <c r="AY6" s="35">
        <f t="shared" si="6"/>
        <v>50.13</v>
      </c>
      <c r="AZ6" s="35">
        <f t="shared" si="6"/>
        <v>49.96</v>
      </c>
      <c r="BA6" s="35">
        <f t="shared" si="6"/>
        <v>58.04</v>
      </c>
      <c r="BB6" s="35">
        <f t="shared" si="6"/>
        <v>62.12</v>
      </c>
      <c r="BC6" s="35">
        <f t="shared" si="6"/>
        <v>61.57</v>
      </c>
      <c r="BD6" s="35">
        <f t="shared" si="6"/>
        <v>60.82</v>
      </c>
      <c r="BE6" s="34" t="str">
        <f>IF(BE7="","",IF(BE7="-","【-】","【"&amp;SUBSTITUTE(TEXT(BE7,"#,##0.00"),"-","△")&amp;"】"))</f>
        <v>【67.52】</v>
      </c>
      <c r="BF6" s="35">
        <f>IF(BF7="",NA(),BF7)</f>
        <v>1314.49</v>
      </c>
      <c r="BG6" s="35">
        <f t="shared" ref="BG6:BO6" si="7">IF(BG7="",NA(),BG7)</f>
        <v>1262.8800000000001</v>
      </c>
      <c r="BH6" s="35">
        <f t="shared" si="7"/>
        <v>1245.79</v>
      </c>
      <c r="BI6" s="35">
        <f t="shared" si="7"/>
        <v>1247.3599999999999</v>
      </c>
      <c r="BJ6" s="35">
        <f t="shared" si="7"/>
        <v>1201.96</v>
      </c>
      <c r="BK6" s="35">
        <f t="shared" si="7"/>
        <v>970.35</v>
      </c>
      <c r="BL6" s="35">
        <f t="shared" si="7"/>
        <v>917.29</v>
      </c>
      <c r="BM6" s="35">
        <f t="shared" si="7"/>
        <v>875.53</v>
      </c>
      <c r="BN6" s="35">
        <f t="shared" si="7"/>
        <v>867.39</v>
      </c>
      <c r="BO6" s="35">
        <f t="shared" si="7"/>
        <v>920.83</v>
      </c>
      <c r="BP6" s="34" t="str">
        <f>IF(BP7="","",IF(BP7="-","【-】","【"&amp;SUBSTITUTE(TEXT(BP7,"#,##0.00"),"-","△")&amp;"】"))</f>
        <v>【705.21】</v>
      </c>
      <c r="BQ6" s="35">
        <f>IF(BQ7="",NA(),BQ7)</f>
        <v>100</v>
      </c>
      <c r="BR6" s="35">
        <f t="shared" ref="BR6:BZ6" si="8">IF(BR7="",NA(),BR7)</f>
        <v>100</v>
      </c>
      <c r="BS6" s="35">
        <f t="shared" si="8"/>
        <v>97.05</v>
      </c>
      <c r="BT6" s="35">
        <f t="shared" si="8"/>
        <v>100.02</v>
      </c>
      <c r="BU6" s="35">
        <f t="shared" si="8"/>
        <v>100.05</v>
      </c>
      <c r="BV6" s="35">
        <f t="shared" si="8"/>
        <v>99.26</v>
      </c>
      <c r="BW6" s="35">
        <f t="shared" si="8"/>
        <v>99.67</v>
      </c>
      <c r="BX6" s="35">
        <f t="shared" si="8"/>
        <v>99.83</v>
      </c>
      <c r="BY6" s="35">
        <f t="shared" si="8"/>
        <v>100.91</v>
      </c>
      <c r="BZ6" s="35">
        <f t="shared" si="8"/>
        <v>99.82</v>
      </c>
      <c r="CA6" s="34" t="str">
        <f>IF(CA7="","",IF(CA7="-","【-】","【"&amp;SUBSTITUTE(TEXT(CA7,"#,##0.00"),"-","△")&amp;"】"))</f>
        <v>【98.96】</v>
      </c>
      <c r="CB6" s="35">
        <f>IF(CB7="",NA(),CB7)</f>
        <v>184.18</v>
      </c>
      <c r="CC6" s="35">
        <f t="shared" ref="CC6:CK6" si="9">IF(CC7="",NA(),CC7)</f>
        <v>184.01</v>
      </c>
      <c r="CD6" s="35">
        <f t="shared" si="9"/>
        <v>189.18</v>
      </c>
      <c r="CE6" s="35">
        <f t="shared" si="9"/>
        <v>183.4</v>
      </c>
      <c r="CF6" s="35">
        <f t="shared" si="9"/>
        <v>181.12</v>
      </c>
      <c r="CG6" s="35">
        <f t="shared" si="9"/>
        <v>159.53</v>
      </c>
      <c r="CH6" s="35">
        <f t="shared" si="9"/>
        <v>159.6</v>
      </c>
      <c r="CI6" s="35">
        <f t="shared" si="9"/>
        <v>158.94</v>
      </c>
      <c r="CJ6" s="35">
        <f t="shared" si="9"/>
        <v>158.04</v>
      </c>
      <c r="CK6" s="35">
        <f t="shared" si="9"/>
        <v>156.77000000000001</v>
      </c>
      <c r="CL6" s="34" t="str">
        <f>IF(CL7="","",IF(CL7="-","【-】","【"&amp;SUBSTITUTE(TEXT(CL7,"#,##0.00"),"-","△")&amp;"】"))</f>
        <v>【134.52】</v>
      </c>
      <c r="CM6" s="35">
        <f>IF(CM7="",NA(),CM7)</f>
        <v>74.05</v>
      </c>
      <c r="CN6" s="35">
        <f t="shared" ref="CN6:CV6" si="10">IF(CN7="",NA(),CN7)</f>
        <v>98.73</v>
      </c>
      <c r="CO6" s="35">
        <f t="shared" si="10"/>
        <v>96.64</v>
      </c>
      <c r="CP6" s="35">
        <f t="shared" si="10"/>
        <v>98.28</v>
      </c>
      <c r="CQ6" s="35">
        <f t="shared" si="10"/>
        <v>102.02</v>
      </c>
      <c r="CR6" s="35">
        <f t="shared" si="10"/>
        <v>67.040000000000006</v>
      </c>
      <c r="CS6" s="35">
        <f t="shared" si="10"/>
        <v>66.34</v>
      </c>
      <c r="CT6" s="35">
        <f t="shared" si="10"/>
        <v>67.069999999999993</v>
      </c>
      <c r="CU6" s="35">
        <f t="shared" si="10"/>
        <v>66.78</v>
      </c>
      <c r="CV6" s="35">
        <f t="shared" si="10"/>
        <v>67</v>
      </c>
      <c r="CW6" s="34" t="str">
        <f>IF(CW7="","",IF(CW7="-","【-】","【"&amp;SUBSTITUTE(TEXT(CW7,"#,##0.00"),"-","△")&amp;"】"))</f>
        <v>【59.57】</v>
      </c>
      <c r="CX6" s="35">
        <f>IF(CX7="",NA(),CX7)</f>
        <v>93.13</v>
      </c>
      <c r="CY6" s="35">
        <f t="shared" ref="CY6:DG6" si="11">IF(CY7="",NA(),CY7)</f>
        <v>93.19</v>
      </c>
      <c r="CZ6" s="35">
        <f t="shared" si="11"/>
        <v>93.81</v>
      </c>
      <c r="DA6" s="35">
        <f t="shared" si="11"/>
        <v>94.41</v>
      </c>
      <c r="DB6" s="35">
        <f t="shared" si="11"/>
        <v>94.63</v>
      </c>
      <c r="DC6" s="35">
        <f t="shared" si="11"/>
        <v>93.5</v>
      </c>
      <c r="DD6" s="35">
        <f t="shared" si="11"/>
        <v>93.86</v>
      </c>
      <c r="DE6" s="35">
        <f t="shared" si="11"/>
        <v>93.96</v>
      </c>
      <c r="DF6" s="35">
        <f t="shared" si="11"/>
        <v>94.06</v>
      </c>
      <c r="DG6" s="35">
        <f t="shared" si="11"/>
        <v>94.41</v>
      </c>
      <c r="DH6" s="34" t="str">
        <f>IF(DH7="","",IF(DH7="-","【-】","【"&amp;SUBSTITUTE(TEXT(DH7,"#,##0.00"),"-","△")&amp;"】"))</f>
        <v>【95.57】</v>
      </c>
      <c r="DI6" s="35">
        <f>IF(DI7="",NA(),DI7)</f>
        <v>19.68</v>
      </c>
      <c r="DJ6" s="35">
        <f t="shared" ref="DJ6:DR6" si="12">IF(DJ7="",NA(),DJ7)</f>
        <v>22.03</v>
      </c>
      <c r="DK6" s="35">
        <f t="shared" si="12"/>
        <v>24.29</v>
      </c>
      <c r="DL6" s="35">
        <f t="shared" si="12"/>
        <v>26.41</v>
      </c>
      <c r="DM6" s="35">
        <f t="shared" si="12"/>
        <v>28.76</v>
      </c>
      <c r="DN6" s="35">
        <f t="shared" si="12"/>
        <v>28.81</v>
      </c>
      <c r="DO6" s="35">
        <f t="shared" si="12"/>
        <v>31.19</v>
      </c>
      <c r="DP6" s="35">
        <f t="shared" si="12"/>
        <v>33.090000000000003</v>
      </c>
      <c r="DQ6" s="35">
        <f t="shared" si="12"/>
        <v>34.33</v>
      </c>
      <c r="DR6" s="35">
        <f t="shared" si="12"/>
        <v>34.15</v>
      </c>
      <c r="DS6" s="34" t="str">
        <f>IF(DS7="","",IF(DS7="-","【-】","【"&amp;SUBSTITUTE(TEXT(DS7,"#,##0.00"),"-","△")&amp;"】"))</f>
        <v>【36.52】</v>
      </c>
      <c r="DT6" s="35">
        <f>IF(DT7="",NA(),DT7)</f>
        <v>1.7</v>
      </c>
      <c r="DU6" s="35">
        <f t="shared" ref="DU6:EC6" si="13">IF(DU7="",NA(),DU7)</f>
        <v>2.27</v>
      </c>
      <c r="DV6" s="35">
        <f t="shared" si="13"/>
        <v>2.98</v>
      </c>
      <c r="DW6" s="35">
        <f t="shared" si="13"/>
        <v>3.43</v>
      </c>
      <c r="DX6" s="35">
        <f t="shared" si="13"/>
        <v>3.78</v>
      </c>
      <c r="DY6" s="35">
        <f t="shared" si="13"/>
        <v>3.84</v>
      </c>
      <c r="DZ6" s="35">
        <f t="shared" si="13"/>
        <v>4.3099999999999996</v>
      </c>
      <c r="EA6" s="35">
        <f t="shared" si="13"/>
        <v>5.04</v>
      </c>
      <c r="EB6" s="35">
        <f t="shared" si="13"/>
        <v>5.1100000000000003</v>
      </c>
      <c r="EC6" s="35">
        <f t="shared" si="13"/>
        <v>5.18</v>
      </c>
      <c r="ED6" s="34" t="str">
        <f>IF(ED7="","",IF(ED7="-","【-】","【"&amp;SUBSTITUTE(TEXT(ED7,"#,##0.00"),"-","△")&amp;"】"))</f>
        <v>【5.72】</v>
      </c>
      <c r="EE6" s="35">
        <f>IF(EE7="",NA(),EE7)</f>
        <v>0.2</v>
      </c>
      <c r="EF6" s="35">
        <f t="shared" ref="EF6:EN6" si="14">IF(EF7="",NA(),EF7)</f>
        <v>0.14000000000000001</v>
      </c>
      <c r="EG6" s="35">
        <f t="shared" si="14"/>
        <v>0.25</v>
      </c>
      <c r="EH6" s="35">
        <f t="shared" si="14"/>
        <v>0.21</v>
      </c>
      <c r="EI6" s="35">
        <f t="shared" si="14"/>
        <v>0.12</v>
      </c>
      <c r="EJ6" s="35">
        <f t="shared" si="14"/>
        <v>0.28000000000000003</v>
      </c>
      <c r="EK6" s="35">
        <f t="shared" si="14"/>
        <v>0.21</v>
      </c>
      <c r="EL6" s="35">
        <f t="shared" si="14"/>
        <v>0.25</v>
      </c>
      <c r="EM6" s="35">
        <f t="shared" si="14"/>
        <v>0.21</v>
      </c>
      <c r="EN6" s="35">
        <f t="shared" si="14"/>
        <v>0.33</v>
      </c>
      <c r="EO6" s="34" t="str">
        <f>IF(EO7="","",IF(EO7="-","【-】","【"&amp;SUBSTITUTE(TEXT(EO7,"#,##0.00"),"-","△")&amp;"】"))</f>
        <v>【0.30】</v>
      </c>
    </row>
    <row r="7" spans="1:148" s="36" customFormat="1" x14ac:dyDescent="0.15">
      <c r="A7" s="28"/>
      <c r="B7" s="37">
        <v>2020</v>
      </c>
      <c r="C7" s="37">
        <v>62014</v>
      </c>
      <c r="D7" s="37">
        <v>46</v>
      </c>
      <c r="E7" s="37">
        <v>17</v>
      </c>
      <c r="F7" s="37">
        <v>1</v>
      </c>
      <c r="G7" s="37">
        <v>0</v>
      </c>
      <c r="H7" s="37" t="s">
        <v>96</v>
      </c>
      <c r="I7" s="37" t="s">
        <v>97</v>
      </c>
      <c r="J7" s="37" t="s">
        <v>98</v>
      </c>
      <c r="K7" s="37" t="s">
        <v>99</v>
      </c>
      <c r="L7" s="37" t="s">
        <v>100</v>
      </c>
      <c r="M7" s="37" t="s">
        <v>101</v>
      </c>
      <c r="N7" s="38" t="s">
        <v>102</v>
      </c>
      <c r="O7" s="38">
        <v>45.08</v>
      </c>
      <c r="P7" s="38">
        <v>87.98</v>
      </c>
      <c r="Q7" s="38">
        <v>72.77</v>
      </c>
      <c r="R7" s="38">
        <v>3355</v>
      </c>
      <c r="S7" s="38">
        <v>243684</v>
      </c>
      <c r="T7" s="38">
        <v>381.3</v>
      </c>
      <c r="U7" s="38">
        <v>639.09</v>
      </c>
      <c r="V7" s="38">
        <v>213474</v>
      </c>
      <c r="W7" s="38">
        <v>50.99</v>
      </c>
      <c r="X7" s="38">
        <v>4186.59</v>
      </c>
      <c r="Y7" s="38">
        <v>108.02</v>
      </c>
      <c r="Z7" s="38">
        <v>104.1</v>
      </c>
      <c r="AA7" s="38">
        <v>101.32</v>
      </c>
      <c r="AB7" s="38">
        <v>101.39</v>
      </c>
      <c r="AC7" s="38">
        <v>101.33</v>
      </c>
      <c r="AD7" s="38">
        <v>109.12</v>
      </c>
      <c r="AE7" s="38">
        <v>110.22</v>
      </c>
      <c r="AF7" s="38">
        <v>110.01</v>
      </c>
      <c r="AG7" s="38">
        <v>111.12</v>
      </c>
      <c r="AH7" s="38">
        <v>109.58</v>
      </c>
      <c r="AI7" s="38">
        <v>106.67</v>
      </c>
      <c r="AJ7" s="38">
        <v>0</v>
      </c>
      <c r="AK7" s="38">
        <v>0</v>
      </c>
      <c r="AL7" s="38">
        <v>0</v>
      </c>
      <c r="AM7" s="38">
        <v>0</v>
      </c>
      <c r="AN7" s="38">
        <v>0</v>
      </c>
      <c r="AO7" s="38">
        <v>3.8</v>
      </c>
      <c r="AP7" s="38">
        <v>3.21</v>
      </c>
      <c r="AQ7" s="38">
        <v>2.36</v>
      </c>
      <c r="AR7" s="38">
        <v>2.0699999999999998</v>
      </c>
      <c r="AS7" s="38">
        <v>5.97</v>
      </c>
      <c r="AT7" s="38">
        <v>3.64</v>
      </c>
      <c r="AU7" s="38">
        <v>28.25</v>
      </c>
      <c r="AV7" s="38">
        <v>25.19</v>
      </c>
      <c r="AW7" s="38">
        <v>28.1</v>
      </c>
      <c r="AX7" s="38">
        <v>39.42</v>
      </c>
      <c r="AY7" s="38">
        <v>50.13</v>
      </c>
      <c r="AZ7" s="38">
        <v>49.96</v>
      </c>
      <c r="BA7" s="38">
        <v>58.04</v>
      </c>
      <c r="BB7" s="38">
        <v>62.12</v>
      </c>
      <c r="BC7" s="38">
        <v>61.57</v>
      </c>
      <c r="BD7" s="38">
        <v>60.82</v>
      </c>
      <c r="BE7" s="38">
        <v>67.52</v>
      </c>
      <c r="BF7" s="38">
        <v>1314.49</v>
      </c>
      <c r="BG7" s="38">
        <v>1262.8800000000001</v>
      </c>
      <c r="BH7" s="38">
        <v>1245.79</v>
      </c>
      <c r="BI7" s="38">
        <v>1247.3599999999999</v>
      </c>
      <c r="BJ7" s="38">
        <v>1201.96</v>
      </c>
      <c r="BK7" s="38">
        <v>970.35</v>
      </c>
      <c r="BL7" s="38">
        <v>917.29</v>
      </c>
      <c r="BM7" s="38">
        <v>875.53</v>
      </c>
      <c r="BN7" s="38">
        <v>867.39</v>
      </c>
      <c r="BO7" s="38">
        <v>920.83</v>
      </c>
      <c r="BP7" s="38">
        <v>705.21</v>
      </c>
      <c r="BQ7" s="38">
        <v>100</v>
      </c>
      <c r="BR7" s="38">
        <v>100</v>
      </c>
      <c r="BS7" s="38">
        <v>97.05</v>
      </c>
      <c r="BT7" s="38">
        <v>100.02</v>
      </c>
      <c r="BU7" s="38">
        <v>100.05</v>
      </c>
      <c r="BV7" s="38">
        <v>99.26</v>
      </c>
      <c r="BW7" s="38">
        <v>99.67</v>
      </c>
      <c r="BX7" s="38">
        <v>99.83</v>
      </c>
      <c r="BY7" s="38">
        <v>100.91</v>
      </c>
      <c r="BZ7" s="38">
        <v>99.82</v>
      </c>
      <c r="CA7" s="38">
        <v>98.96</v>
      </c>
      <c r="CB7" s="38">
        <v>184.18</v>
      </c>
      <c r="CC7" s="38">
        <v>184.01</v>
      </c>
      <c r="CD7" s="38">
        <v>189.18</v>
      </c>
      <c r="CE7" s="38">
        <v>183.4</v>
      </c>
      <c r="CF7" s="38">
        <v>181.12</v>
      </c>
      <c r="CG7" s="38">
        <v>159.53</v>
      </c>
      <c r="CH7" s="38">
        <v>159.6</v>
      </c>
      <c r="CI7" s="38">
        <v>158.94</v>
      </c>
      <c r="CJ7" s="38">
        <v>158.04</v>
      </c>
      <c r="CK7" s="38">
        <v>156.77000000000001</v>
      </c>
      <c r="CL7" s="38">
        <v>134.52000000000001</v>
      </c>
      <c r="CM7" s="38">
        <v>74.05</v>
      </c>
      <c r="CN7" s="38">
        <v>98.73</v>
      </c>
      <c r="CO7" s="38">
        <v>96.64</v>
      </c>
      <c r="CP7" s="38">
        <v>98.28</v>
      </c>
      <c r="CQ7" s="38">
        <v>102.02</v>
      </c>
      <c r="CR7" s="38">
        <v>67.040000000000006</v>
      </c>
      <c r="CS7" s="38">
        <v>66.34</v>
      </c>
      <c r="CT7" s="38">
        <v>67.069999999999993</v>
      </c>
      <c r="CU7" s="38">
        <v>66.78</v>
      </c>
      <c r="CV7" s="38">
        <v>67</v>
      </c>
      <c r="CW7" s="38">
        <v>59.57</v>
      </c>
      <c r="CX7" s="38">
        <v>93.13</v>
      </c>
      <c r="CY7" s="38">
        <v>93.19</v>
      </c>
      <c r="CZ7" s="38">
        <v>93.81</v>
      </c>
      <c r="DA7" s="38">
        <v>94.41</v>
      </c>
      <c r="DB7" s="38">
        <v>94.63</v>
      </c>
      <c r="DC7" s="38">
        <v>93.5</v>
      </c>
      <c r="DD7" s="38">
        <v>93.86</v>
      </c>
      <c r="DE7" s="38">
        <v>93.96</v>
      </c>
      <c r="DF7" s="38">
        <v>94.06</v>
      </c>
      <c r="DG7" s="38">
        <v>94.41</v>
      </c>
      <c r="DH7" s="38">
        <v>95.57</v>
      </c>
      <c r="DI7" s="38">
        <v>19.68</v>
      </c>
      <c r="DJ7" s="38">
        <v>22.03</v>
      </c>
      <c r="DK7" s="38">
        <v>24.29</v>
      </c>
      <c r="DL7" s="38">
        <v>26.41</v>
      </c>
      <c r="DM7" s="38">
        <v>28.76</v>
      </c>
      <c r="DN7" s="38">
        <v>28.81</v>
      </c>
      <c r="DO7" s="38">
        <v>31.19</v>
      </c>
      <c r="DP7" s="38">
        <v>33.090000000000003</v>
      </c>
      <c r="DQ7" s="38">
        <v>34.33</v>
      </c>
      <c r="DR7" s="38">
        <v>34.15</v>
      </c>
      <c r="DS7" s="38">
        <v>36.520000000000003</v>
      </c>
      <c r="DT7" s="38">
        <v>1.7</v>
      </c>
      <c r="DU7" s="38">
        <v>2.27</v>
      </c>
      <c r="DV7" s="38">
        <v>2.98</v>
      </c>
      <c r="DW7" s="38">
        <v>3.43</v>
      </c>
      <c r="DX7" s="38">
        <v>3.78</v>
      </c>
      <c r="DY7" s="38">
        <v>3.84</v>
      </c>
      <c r="DZ7" s="38">
        <v>4.3099999999999996</v>
      </c>
      <c r="EA7" s="38">
        <v>5.04</v>
      </c>
      <c r="EB7" s="38">
        <v>5.1100000000000003</v>
      </c>
      <c r="EC7" s="38">
        <v>5.18</v>
      </c>
      <c r="ED7" s="38">
        <v>5.72</v>
      </c>
      <c r="EE7" s="38">
        <v>0.2</v>
      </c>
      <c r="EF7" s="38">
        <v>0.14000000000000001</v>
      </c>
      <c r="EG7" s="38">
        <v>0.25</v>
      </c>
      <c r="EH7" s="38">
        <v>0.21</v>
      </c>
      <c r="EI7" s="38">
        <v>0.12</v>
      </c>
      <c r="EJ7" s="38">
        <v>0.28000000000000003</v>
      </c>
      <c r="EK7" s="38">
        <v>0.21</v>
      </c>
      <c r="EL7" s="38">
        <v>0.25</v>
      </c>
      <c r="EM7" s="38">
        <v>0.21</v>
      </c>
      <c r="EN7" s="38">
        <v>0.33</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経営企画課y24132pc153</cp:lastModifiedBy>
  <cp:lastPrinted>2022-01-24T07:13:46Z</cp:lastPrinted>
  <dcterms:created xsi:type="dcterms:W3CDTF">2021-12-03T07:07:44Z</dcterms:created>
  <dcterms:modified xsi:type="dcterms:W3CDTF">2022-01-24T07:15:24Z</dcterms:modified>
  <cp:category/>
</cp:coreProperties>
</file>