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wan-nas\各部署\上下水道課\④下水道係\①下水道共通\●経営比較分析（県提出、町HP掲載）\令和２年度分\"/>
    </mc:Choice>
  </mc:AlternateContent>
  <workbookProtection workbookAlgorithmName="SHA-512" workbookHashValue="SMjsGNeE/CN1haaXbQFIOlFeWLshCxaMlxTu/VXBJxknVL8qijgjfik2XaNrV0kjAIf/LRALGZA5K3t4fHUIrg==" workbookSaltValue="xxjLkXEwUC9rb99595FvI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I10" i="4"/>
  <c r="B10" i="4"/>
  <c r="AL8" i="4"/>
  <c r="P8" i="4"/>
  <c r="I8" i="4"/>
</calcChain>
</file>

<file path=xl/sharedStrings.xml><?xml version="1.0" encoding="utf-8"?>
<sst xmlns="http://schemas.openxmlformats.org/spreadsheetml/2006/main" count="241" uniqueCount="119">
  <si>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</si>
  <si>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</si>
  <si>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</si>
  <si>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</si>
  <si>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</si>
  <si>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</si>
  <si>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</si>
  <si>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</si>
  <si>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</si>
  <si>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</si>
  <si>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</si>
  <si>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</si>
  <si>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</si>
  <si>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</si>
  <si>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</si>
  <si>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</si>
  <si>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</si>
  <si>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</si>
  <si>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</si>
  <si>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</si>
  <si>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</si>
  <si>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</si>
  <si>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</si>
  <si>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</si>
  <si>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</si>
  <si>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</si>
  <si>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</si>
  <si>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</si>
  <si>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</si>
  <si>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</si>
  <si>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</si>
  <si>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</si>
  <si>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</si>
  <si>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</si>
  <si>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</si>
  <si>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</si>
  <si>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</si>
  <si>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</si>
  <si>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</si>
  <si>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</si>
  <si>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</si>
  <si>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</si>
  <si>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</si>
  <si>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</si>
  <si>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</si>
  <si>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</si>
  <si>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</si>
  <si>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</si>
  <si>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</si>
  <si>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</si>
  <si>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</si>
  <si>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</si>
  <si>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</si>
  <si>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</si>
  <si>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</si>
  <si>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</si>
  <si>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</si>
  <si>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</si>
  <si>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</si>
  <si>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</si>
  <si>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</si>
  <si>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</si>
  <si>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</si>
  <si>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</si>
  <si>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</si>
  <si>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</si>
  <si>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</si>
  <si>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</si>
  <si>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</si>
  <si>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</si>
  <si>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</si>
  <si>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</si>
  <si>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</si>
  <si>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</si>
  <si>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</si>
  <si>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</si>
  <si>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</si>
  <si>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</si>
  <si>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</si>
  <si>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</si>
  <si>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</si>
  <si>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</si>
  <si>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</si>
  <si>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</si>
  <si>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</si>
  <si>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</si>
  <si>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</si>
  <si>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</si>
  <si>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</si>
  <si>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</si>
  <si>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</si>
  <si>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</si>
  <si>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</si>
  <si>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</si>
  <si>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</si>
  <si>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</si>
  <si>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</si>
  <si>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</si>
  <si>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</si>
  <si>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</si>
  <si>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</si>
  <si>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</si>
  <si>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</si>
  <si>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</si>
  <si>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</si>
  <si>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</si>
  <si>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</si>
  <si>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</si>
  <si>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</si>
  <si>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</si>
  <si>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</si>
  <si>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</si>
  <si>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</si>
  <si>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</si>
  <si>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</si>
  <si>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</si>
  <si>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ここ数年は大規模な下水道整備事業を行っていないこともあって、経営状況は安定している。今後は、処理区域内の下水道未接続世帯解消を図る必要がある。
　特定環境保全公共下水道事業は公共下水道事業よりも料金収入が少なく、経営基盤が弱いことから、経営状況を的確に把握して健全経営を行っていく。
　なお、下水道事業は令和6年度から法適用事業へ移行すべく、現在移行作業を行っているところであり、企業会計となることで、現在以上に的確な経営状態の把握ができるようになることが期待される。</t>
    <rPh sb="124" eb="126">
      <t>テキカク</t>
    </rPh>
    <rPh sb="131" eb="133">
      <t>ケンゼン</t>
    </rPh>
    <rPh sb="133" eb="135">
      <t>ケイエイ</t>
    </rPh>
    <rPh sb="136" eb="137">
      <t>オコナ</t>
    </rPh>
    <phoneticPr fontId="4"/>
  </si>
  <si>
    <t>　平成27年度までは類似団体平均よりも悪い経営状況にあったが、水洗化率の向上等により、現在では類似団体と同水準の経営状況となっている。令和2年度は新型コロナウイルス感染症の拡大防止のためステイホームが呼びかけられたことで、一般家庭での使用量が増加し、当町においては下水道使用料収入が2.6％の増となり、これに伴って経費回収率は100％を超えた。しかしながら、これは一時的なものであり、コロナウイルス終息に伴い使用料収入も減少すると考えられるため、平時であっても経費回収率が100％を超えるよう、現在類似団体に比べ4%程度低い水準となっている水洗化率の向上による、使用料収入の増収と事業の適正化・効率化による費用の削減を図る必要がある。
  下水道使用料金については20㎥あたり4,290円（消費税込み）と県内一高い水準にあるため、更なる経営健全化のための使用料の値上げは難しいが、平成28年度に策定した経営戦略等に基づき、より計画的且つ効率的な事業経営を今後も進めていく。</t>
    <rPh sb="31" eb="34">
      <t>スイセンカ</t>
    </rPh>
    <rPh sb="34" eb="35">
      <t>リツ</t>
    </rPh>
    <rPh sb="36" eb="38">
      <t>コウジョウ</t>
    </rPh>
    <rPh sb="38" eb="39">
      <t>トウ</t>
    </rPh>
    <rPh sb="43" eb="45">
      <t>ゲンザイ</t>
    </rPh>
    <rPh sb="47" eb="49">
      <t>ルイジ</t>
    </rPh>
    <rPh sb="49" eb="51">
      <t>ダンタイ</t>
    </rPh>
    <rPh sb="52" eb="55">
      <t>ドウスイジュン</t>
    </rPh>
    <rPh sb="56" eb="58">
      <t>ケイエイ</t>
    </rPh>
    <rPh sb="58" eb="60">
      <t>ジョウキョウ</t>
    </rPh>
    <rPh sb="111" eb="113">
      <t>イッパン</t>
    </rPh>
    <rPh sb="113" eb="115">
      <t>カテイ</t>
    </rPh>
    <rPh sb="117" eb="120">
      <t>シヨウリョウ</t>
    </rPh>
    <rPh sb="121" eb="123">
      <t>ゾウカ</t>
    </rPh>
    <rPh sb="247" eb="249">
      <t>ゲンザイ</t>
    </rPh>
    <rPh sb="249" eb="251">
      <t>ルイジ</t>
    </rPh>
    <rPh sb="251" eb="253">
      <t>ダンタイ</t>
    </rPh>
    <rPh sb="254" eb="255">
      <t>クラ</t>
    </rPh>
    <rPh sb="258" eb="260">
      <t>テイド</t>
    </rPh>
    <rPh sb="260" eb="261">
      <t>ヒク</t>
    </rPh>
    <rPh sb="262" eb="264">
      <t>スイジュン</t>
    </rPh>
    <rPh sb="270" eb="273">
      <t>スイセンカ</t>
    </rPh>
    <rPh sb="273" eb="274">
      <t>リツ</t>
    </rPh>
    <rPh sb="275" eb="277">
      <t>コウジョウ</t>
    </rPh>
    <rPh sb="281" eb="284">
      <t>シヨウリョウ</t>
    </rPh>
    <rPh sb="284" eb="286">
      <t>シュウニュウ</t>
    </rPh>
    <rPh sb="287" eb="289">
      <t>ゾウシュウ</t>
    </rPh>
    <rPh sb="290" eb="292">
      <t>ジギョウ</t>
    </rPh>
    <rPh sb="293" eb="296">
      <t>テキセイカ</t>
    </rPh>
    <rPh sb="297" eb="300">
      <t>コウリツカ</t>
    </rPh>
    <rPh sb="303" eb="305">
      <t>ヒヨウ</t>
    </rPh>
    <rPh sb="306" eb="308">
      <t>サクゲン</t>
    </rPh>
    <rPh sb="405" eb="406">
      <t>トウ</t>
    </rPh>
    <phoneticPr fontId="4"/>
  </si>
  <si>
    <t>　当町の特定環境保全公共下水道事業は平成4年度に着手しており、整備は概成している。
　事業着手後30年弱であるため、現在までに管路の老朽化に伴う更新は実施していない。
　なお、マンホールポンプの更新については平成29年から計画的に更新を行っているほか、マンホールポンプの異常時通報システムについても更新を行いクラウド化している。通報システムについては令和元年度更新済みである。</t>
    <rPh sb="43" eb="45">
      <t>ジギョウ</t>
    </rPh>
    <rPh sb="45" eb="47">
      <t>チャクシュ</t>
    </rPh>
    <rPh sb="47" eb="48">
      <t>ゴ</t>
    </rPh>
    <rPh sb="50" eb="51">
      <t>ネン</t>
    </rPh>
    <rPh sb="51" eb="52">
      <t>ジャク</t>
    </rPh>
    <rPh sb="58" eb="60">
      <t>ゲンザイ</t>
    </rPh>
    <rPh sb="66" eb="69">
      <t>ロウキュウカ</t>
    </rPh>
    <rPh sb="70" eb="71">
      <t>トモナ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</si>
</sst>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518-428D-B692-27C48811E1D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8518-428D-B692-27C48811E1D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830-454F-B3E9-F40BE386FBE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1830-454F-B3E9-F40BE386FBE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77.25</c:v>
                </c:pt>
                <c:pt idx="1">
                  <c:v>78.239999999999995</c:v>
                </c:pt>
                <c:pt idx="2">
                  <c:v>79.180000000000007</c:v>
                </c:pt>
                <c:pt idx="3">
                  <c:v>79.45</c:v>
                </c:pt>
                <c:pt idx="4">
                  <c:v>80.06</c:v>
                </c:pt>
              </c:numCache>
            </c:numRef>
          </c:val>
          <c:extLst>
            <c:ext xmlns:c16="http://schemas.microsoft.com/office/drawing/2014/chart" uri="{C3380CC4-5D6E-409C-BE32-E72D297353CC}">
              <c16:uniqueId val="{00000000-8120-4CEB-96BD-EF4AAA2421E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8120-4CEB-96BD-EF4AAA2421E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95.63</c:v>
                </c:pt>
                <c:pt idx="1">
                  <c:v>96.18</c:v>
                </c:pt>
                <c:pt idx="2">
                  <c:v>96.16</c:v>
                </c:pt>
                <c:pt idx="3">
                  <c:v>96.06</c:v>
                </c:pt>
                <c:pt idx="4">
                  <c:v>95.52</c:v>
                </c:pt>
              </c:numCache>
            </c:numRef>
          </c:val>
          <c:extLst>
            <c:ext xmlns:c16="http://schemas.microsoft.com/office/drawing/2014/chart" uri="{C3380CC4-5D6E-409C-BE32-E72D297353CC}">
              <c16:uniqueId val="{00000000-50B8-4B57-BDE8-A16CE8C26D7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B8-4B57-BDE8-A16CE8C26D7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718-46FE-9D9B-2DA0AB1F7E0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718-46FE-9D9B-2DA0AB1F7E0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F7A-4DE7-B94D-FE9205306FA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F7A-4DE7-B94D-FE9205306FA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073-496B-B6BB-4C7A6062E39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073-496B-B6BB-4C7A6062E39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6BA-4A32-BF45-B6210872FCE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BA-4A32-BF45-B6210872FCE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314.69</c:v>
                </c:pt>
                <c:pt idx="1">
                  <c:v>380.33</c:v>
                </c:pt>
                <c:pt idx="2">
                  <c:v>215.81</c:v>
                </c:pt>
                <c:pt idx="3">
                  <c:v>176.25</c:v>
                </c:pt>
                <c:pt idx="4">
                  <c:v>253.73</c:v>
                </c:pt>
              </c:numCache>
            </c:numRef>
          </c:val>
          <c:extLst>
            <c:ext xmlns:c16="http://schemas.microsoft.com/office/drawing/2014/chart" uri="{C3380CC4-5D6E-409C-BE32-E72D297353CC}">
              <c16:uniqueId val="{00000000-21B3-47E3-A53C-D5072A8E0CE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21B3-47E3-A53C-D5072A8E0CE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96.72</c:v>
                </c:pt>
                <c:pt idx="1">
                  <c:v>97.47</c:v>
                </c:pt>
                <c:pt idx="2">
                  <c:v>96.49</c:v>
                </c:pt>
                <c:pt idx="3">
                  <c:v>93.46</c:v>
                </c:pt>
                <c:pt idx="4">
                  <c:v>98.28</c:v>
                </c:pt>
              </c:numCache>
            </c:numRef>
          </c:val>
          <c:extLst>
            <c:ext xmlns:c16="http://schemas.microsoft.com/office/drawing/2014/chart" uri="{C3380CC4-5D6E-409C-BE32-E72D297353CC}">
              <c16:uniqueId val="{00000000-D03F-40CF-8A0B-0DD71818546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D03F-40CF-8A0B-0DD71818546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222.14</c:v>
                </c:pt>
                <c:pt idx="1">
                  <c:v>221.77</c:v>
                </c:pt>
                <c:pt idx="2">
                  <c:v>226.91</c:v>
                </c:pt>
                <c:pt idx="3">
                  <c:v>234.31</c:v>
                </c:pt>
                <c:pt idx="4">
                  <c:v>223.12</c:v>
                </c:pt>
              </c:numCache>
            </c:numRef>
          </c:val>
          <c:extLst>
            <c:ext xmlns:c16="http://schemas.microsoft.com/office/drawing/2014/chart" uri="{C3380CC4-5D6E-409C-BE32-E72D297353CC}">
              <c16:uniqueId val="{00000000-9380-41F8-B32B-046318DCB69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9380-41F8-B32B-046318DCB69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X1" sqref="X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高畠町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22834</v>
      </c>
      <c r="AM8" s="69"/>
      <c r="AN8" s="69"/>
      <c r="AO8" s="69"/>
      <c r="AP8" s="69"/>
      <c r="AQ8" s="69"/>
      <c r="AR8" s="69"/>
      <c r="AS8" s="69"/>
      <c r="AT8" s="68">
        <f>データ!T6</f>
        <v>180.26</v>
      </c>
      <c r="AU8" s="68"/>
      <c r="AV8" s="68"/>
      <c r="AW8" s="68"/>
      <c r="AX8" s="68"/>
      <c r="AY8" s="68"/>
      <c r="AZ8" s="68"/>
      <c r="BA8" s="68"/>
      <c r="BB8" s="68">
        <f>データ!U6</f>
        <v>126.67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17.350000000000001</v>
      </c>
      <c r="Q10" s="68"/>
      <c r="R10" s="68"/>
      <c r="S10" s="68"/>
      <c r="T10" s="68"/>
      <c r="U10" s="68"/>
      <c r="V10" s="68"/>
      <c r="W10" s="68">
        <f>データ!Q6</f>
        <v>80.47</v>
      </c>
      <c r="X10" s="68"/>
      <c r="Y10" s="68"/>
      <c r="Z10" s="68"/>
      <c r="AA10" s="68"/>
      <c r="AB10" s="68"/>
      <c r="AC10" s="68"/>
      <c r="AD10" s="69">
        <f>データ!R6</f>
        <v>4290</v>
      </c>
      <c r="AE10" s="69"/>
      <c r="AF10" s="69"/>
      <c r="AG10" s="69"/>
      <c r="AH10" s="69"/>
      <c r="AI10" s="69"/>
      <c r="AJ10" s="69"/>
      <c r="AK10" s="2"/>
      <c r="AL10" s="69">
        <f>データ!V6</f>
        <v>3937</v>
      </c>
      <c r="AM10" s="69"/>
      <c r="AN10" s="69"/>
      <c r="AO10" s="69"/>
      <c r="AP10" s="69"/>
      <c r="AQ10" s="69"/>
      <c r="AR10" s="69"/>
      <c r="AS10" s="69"/>
      <c r="AT10" s="68">
        <f>データ!W6</f>
        <v>2.0299999999999998</v>
      </c>
      <c r="AU10" s="68"/>
      <c r="AV10" s="68"/>
      <c r="AW10" s="68"/>
      <c r="AX10" s="68"/>
      <c r="AY10" s="68"/>
      <c r="AZ10" s="68"/>
      <c r="BA10" s="68"/>
      <c r="BB10" s="68">
        <f>データ!X6</f>
        <v>1939.41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【1,260.21】</v>
      </c>
      <c r="I86" s="26" t="str">
        <f>データ!CA6</f>
        <v>【75.29】</v>
      </c>
      <c r="J86" s="26" t="str">
        <f>データ!CL6</f>
        <v>【215.41】</v>
      </c>
      <c r="K86" s="26" t="str">
        <f>データ!CW6</f>
        <v>【42.90】</v>
      </c>
      <c r="L86" s="26" t="str">
        <f>データ!DH6</f>
        <v>【84.75】</v>
      </c>
      <c r="M86" s="26" t="s">
        <v>44</v>
      </c>
      <c r="N86" s="26" t="s">
        <v>44</v>
      </c>
      <c r="O86" s="26" t="str">
        <f>データ!EO6</f>
        <v>【0.30】</v>
      </c>
    </row>
  </sheetData>
  <sheetProtection algorithmName="SHA-512" hashValue="WYBlIy7d8kXCsgP30Zr/46wMMocgDUsNT7d9ueArFDEkgoLbYwEr6NIghOiMfk8/0/abUSsdkHyx2B98b37kKw==" saltValue="sXGp84zQ5rV/o2y2Up25Y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63819</v>
      </c>
      <c r="D6" s="33">
        <f t="shared" si="3"/>
        <v>47</v>
      </c>
      <c r="E6" s="33">
        <f t="shared" si="3"/>
        <v>17</v>
      </c>
      <c r="F6" s="33">
        <f t="shared" si="3"/>
        <v>4</v>
      </c>
      <c r="G6" s="33">
        <f t="shared" si="3"/>
        <v>0</v>
      </c>
      <c r="H6" s="33" t="str">
        <f t="shared" si="3"/>
        <v>山形県　高畠町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17.350000000000001</v>
      </c>
      <c r="Q6" s="34">
        <f t="shared" si="3"/>
        <v>80.47</v>
      </c>
      <c r="R6" s="34">
        <f t="shared" si="3"/>
        <v>4290</v>
      </c>
      <c r="S6" s="34">
        <f t="shared" si="3"/>
        <v>22834</v>
      </c>
      <c r="T6" s="34">
        <f t="shared" si="3"/>
        <v>180.26</v>
      </c>
      <c r="U6" s="34">
        <f t="shared" si="3"/>
        <v>126.67</v>
      </c>
      <c r="V6" s="34">
        <f t="shared" si="3"/>
        <v>3937</v>
      </c>
      <c r="W6" s="34">
        <f t="shared" si="3"/>
        <v>2.0299999999999998</v>
      </c>
      <c r="X6" s="34">
        <f t="shared" si="3"/>
        <v>1939.41</v>
      </c>
      <c r="Y6" s="35">
        <f>IF(Y7="",NA(),Y7)</f>
        <v>95.63</v>
      </c>
      <c r="Z6" s="35">
        <f t="shared" ref="Z6:AH6" si="4">IF(Z7="",NA(),Z7)</f>
        <v>96.18</v>
      </c>
      <c r="AA6" s="35">
        <f t="shared" si="4"/>
        <v>96.16</v>
      </c>
      <c r="AB6" s="35">
        <f t="shared" si="4"/>
        <v>96.06</v>
      </c>
      <c r="AC6" s="35">
        <f t="shared" si="4"/>
        <v>95.52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314.69</v>
      </c>
      <c r="BG6" s="35">
        <f t="shared" ref="BG6:BO6" si="7">IF(BG7="",NA(),BG7)</f>
        <v>380.33</v>
      </c>
      <c r="BH6" s="35">
        <f t="shared" si="7"/>
        <v>215.81</v>
      </c>
      <c r="BI6" s="35">
        <f t="shared" si="7"/>
        <v>176.25</v>
      </c>
      <c r="BJ6" s="35">
        <f t="shared" si="7"/>
        <v>253.73</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96.72</v>
      </c>
      <c r="BR6" s="35">
        <f t="shared" ref="BR6:BZ6" si="8">IF(BR7="",NA(),BR7)</f>
        <v>97.47</v>
      </c>
      <c r="BS6" s="35">
        <f t="shared" si="8"/>
        <v>96.49</v>
      </c>
      <c r="BT6" s="35">
        <f t="shared" si="8"/>
        <v>93.46</v>
      </c>
      <c r="BU6" s="35">
        <f t="shared" si="8"/>
        <v>98.28</v>
      </c>
      <c r="BV6" s="35">
        <f t="shared" si="8"/>
        <v>69.87</v>
      </c>
      <c r="BW6" s="35">
        <f t="shared" si="8"/>
        <v>74.3</v>
      </c>
      <c r="BX6" s="35">
        <f t="shared" si="8"/>
        <v>72.260000000000005</v>
      </c>
      <c r="BY6" s="35">
        <f t="shared" si="8"/>
        <v>71.84</v>
      </c>
      <c r="BZ6" s="35">
        <f t="shared" si="8"/>
        <v>73.36</v>
      </c>
      <c r="CA6" s="34" t="str">
        <f>IF(CA7="","",IF(CA7="-","【-】","【"&amp;SUBSTITUTE(TEXT(CA7,"#,##0.00"),"-","△")&amp;"】"))</f>
        <v>【75.29】</v>
      </c>
      <c r="CB6" s="35">
        <f>IF(CB7="",NA(),CB7)</f>
        <v>222.14</v>
      </c>
      <c r="CC6" s="35">
        <f t="shared" ref="CC6:CK6" si="9">IF(CC7="",NA(),CC7)</f>
        <v>221.77</v>
      </c>
      <c r="CD6" s="35">
        <f t="shared" si="9"/>
        <v>226.91</v>
      </c>
      <c r="CE6" s="35">
        <f t="shared" si="9"/>
        <v>234.31</v>
      </c>
      <c r="CF6" s="35">
        <f t="shared" si="9"/>
        <v>223.12</v>
      </c>
      <c r="CG6" s="35">
        <f t="shared" si="9"/>
        <v>234.96</v>
      </c>
      <c r="CH6" s="35">
        <f t="shared" si="9"/>
        <v>221.81</v>
      </c>
      <c r="CI6" s="35">
        <f t="shared" si="9"/>
        <v>230.02</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42.9</v>
      </c>
      <c r="CS6" s="35">
        <f t="shared" si="10"/>
        <v>43.36</v>
      </c>
      <c r="CT6" s="35">
        <f t="shared" si="10"/>
        <v>42.56</v>
      </c>
      <c r="CU6" s="35">
        <f t="shared" si="10"/>
        <v>42.47</v>
      </c>
      <c r="CV6" s="35">
        <f t="shared" si="10"/>
        <v>42.4</v>
      </c>
      <c r="CW6" s="34" t="str">
        <f>IF(CW7="","",IF(CW7="-","【-】","【"&amp;SUBSTITUTE(TEXT(CW7,"#,##0.00"),"-","△")&amp;"】"))</f>
        <v>【42.90】</v>
      </c>
      <c r="CX6" s="35">
        <f>IF(CX7="",NA(),CX7)</f>
        <v>77.25</v>
      </c>
      <c r="CY6" s="35">
        <f t="shared" ref="CY6:DG6" si="11">IF(CY7="",NA(),CY7)</f>
        <v>78.239999999999995</v>
      </c>
      <c r="CZ6" s="35">
        <f t="shared" si="11"/>
        <v>79.180000000000007</v>
      </c>
      <c r="DA6" s="35">
        <f t="shared" si="11"/>
        <v>79.45</v>
      </c>
      <c r="DB6" s="35">
        <f t="shared" si="11"/>
        <v>80.06</v>
      </c>
      <c r="DC6" s="35">
        <f t="shared" si="11"/>
        <v>83.5</v>
      </c>
      <c r="DD6" s="35">
        <f t="shared" si="11"/>
        <v>83.06</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5" s="36" customFormat="1" x14ac:dyDescent="0.15">
      <c r="A7" s="28"/>
      <c r="B7" s="37">
        <v>2020</v>
      </c>
      <c r="C7" s="37">
        <v>63819</v>
      </c>
      <c r="D7" s="37">
        <v>47</v>
      </c>
      <c r="E7" s="37">
        <v>17</v>
      </c>
      <c r="F7" s="37">
        <v>4</v>
      </c>
      <c r="G7" s="37">
        <v>0</v>
      </c>
      <c r="H7" s="37" t="s">
        <v>98</v>
      </c>
      <c r="I7" s="37" t="s">
        <v>99</v>
      </c>
      <c r="J7" s="37" t="s">
        <v>100</v>
      </c>
      <c r="K7" s="37" t="s">
        <v>101</v>
      </c>
      <c r="L7" s="37" t="s">
        <v>102</v>
      </c>
      <c r="M7" s="37" t="s">
        <v>103</v>
      </c>
      <c r="N7" s="38" t="s">
        <v>104</v>
      </c>
      <c r="O7" s="38" t="s">
        <v>105</v>
      </c>
      <c r="P7" s="38">
        <v>17.350000000000001</v>
      </c>
      <c r="Q7" s="38">
        <v>80.47</v>
      </c>
      <c r="R7" s="38">
        <v>4290</v>
      </c>
      <c r="S7" s="38">
        <v>22834</v>
      </c>
      <c r="T7" s="38">
        <v>180.26</v>
      </c>
      <c r="U7" s="38">
        <v>126.67</v>
      </c>
      <c r="V7" s="38">
        <v>3937</v>
      </c>
      <c r="W7" s="38">
        <v>2.0299999999999998</v>
      </c>
      <c r="X7" s="38">
        <v>1939.41</v>
      </c>
      <c r="Y7" s="38">
        <v>95.63</v>
      </c>
      <c r="Z7" s="38">
        <v>96.18</v>
      </c>
      <c r="AA7" s="38">
        <v>96.16</v>
      </c>
      <c r="AB7" s="38">
        <v>96.06</v>
      </c>
      <c r="AC7" s="38">
        <v>95.52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314.69</v>
      </c>
      <c r="BG7" s="38">
        <v>380.33</v>
      </c>
      <c r="BH7" s="38">
        <v>215.81</v>
      </c>
      <c r="BI7" s="38">
        <v>176.25</v>
      </c>
      <c r="BJ7" s="38">
        <v>253.73</v>
      </c>
      <c r="BK7" s="38">
        <v>1298.9100000000001</v>
      </c>
      <c r="BL7" s="38">
        <v>1243.71</v>
      </c>
      <c r="BM7" s="38">
        <v>1194.1500000000001</v>
      </c>
      <c r="BN7" s="38">
        <v>1206.79</v>
      </c>
      <c r="BO7" s="38">
        <v>1258.43</v>
      </c>
      <c r="BP7" s="38">
        <v>1260.21</v>
      </c>
      <c r="BQ7" s="38">
        <v>96.72</v>
      </c>
      <c r="BR7" s="38">
        <v>97.47</v>
      </c>
      <c r="BS7" s="38">
        <v>96.49</v>
      </c>
      <c r="BT7" s="38">
        <v>93.46</v>
      </c>
      <c r="BU7" s="38">
        <v>98.28</v>
      </c>
      <c r="BV7" s="38">
        <v>69.87</v>
      </c>
      <c r="BW7" s="38">
        <v>74.3</v>
      </c>
      <c r="BX7" s="38">
        <v>72.260000000000005</v>
      </c>
      <c r="BY7" s="38">
        <v>71.84</v>
      </c>
      <c r="BZ7" s="38">
        <v>73.36</v>
      </c>
      <c r="CA7" s="38">
        <v>75.290000000000006</v>
      </c>
      <c r="CB7" s="38">
        <v>222.14</v>
      </c>
      <c r="CC7" s="38">
        <v>221.77</v>
      </c>
      <c r="CD7" s="38">
        <v>226.91</v>
      </c>
      <c r="CE7" s="38">
        <v>234.31</v>
      </c>
      <c r="CF7" s="38">
        <v>223.12</v>
      </c>
      <c r="CG7" s="38">
        <v>234.96</v>
      </c>
      <c r="CH7" s="38">
        <v>221.81</v>
      </c>
      <c r="CI7" s="38">
        <v>230.02</v>
      </c>
      <c r="CJ7" s="38">
        <v>228.47</v>
      </c>
      <c r="CK7" s="38">
        <v>224.88</v>
      </c>
      <c r="CL7" s="38">
        <v>215.41</v>
      </c>
      <c r="CM7" s="38" t="s">
        <v>104</v>
      </c>
      <c r="CN7" s="38" t="s">
        <v>104</v>
      </c>
      <c r="CO7" s="38" t="s">
        <v>104</v>
      </c>
      <c r="CP7" s="38" t="s">
        <v>104</v>
      </c>
      <c r="CQ7" s="38" t="s">
        <v>104</v>
      </c>
      <c r="CR7" s="38">
        <v>42.9</v>
      </c>
      <c r="CS7" s="38">
        <v>43.36</v>
      </c>
      <c r="CT7" s="38">
        <v>42.56</v>
      </c>
      <c r="CU7" s="38">
        <v>42.47</v>
      </c>
      <c r="CV7" s="38">
        <v>42.4</v>
      </c>
      <c r="CW7" s="38">
        <v>42.9</v>
      </c>
      <c r="CX7" s="38">
        <v>77.25</v>
      </c>
      <c r="CY7" s="38">
        <v>78.239999999999995</v>
      </c>
      <c r="CZ7" s="38">
        <v>79.180000000000007</v>
      </c>
      <c r="DA7" s="38">
        <v>79.45</v>
      </c>
      <c r="DB7" s="38">
        <v>80.06</v>
      </c>
      <c r="DC7" s="38">
        <v>83.5</v>
      </c>
      <c r="DD7" s="38">
        <v>83.06</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0.09</v>
      </c>
      <c r="EK7" s="38">
        <v>0.09</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2022-01-17T02:43:57Z</cp:lastPrinted>
  <dcterms:created xsi:type="dcterms:W3CDTF">2021-12-03T07:49:47Z</dcterms:created>
  <dcterms:modified xsi:type="dcterms:W3CDTF">2022-01-17T02:48:50Z</dcterms:modified>
  <cp:category/>
</cp:coreProperties>
</file>