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1"/>
  <workbookPr/>
  <mc:AlternateContent xmlns:mc="http://schemas.openxmlformats.org/markup-compatibility/2006">
    <mc:Choice Requires="x15">
      <x15ac:absPath xmlns:x15ac="http://schemas.microsoft.com/office/spreadsheetml/2010/11/ac" url="\\Fl-sv01\課共有\085.上下水道課\経営企画係\✐報告物関係✎\財政課\経営比較分析\R4（R3決算）\02回答（0118〆）\下水\【経営比較分析表】2021_062065_46_1718\【経営比較分析表】2021_062065_46_1718\"/>
    </mc:Choice>
  </mc:AlternateContent>
  <xr:revisionPtr revIDLastSave="0" documentId="13_ncr:1_{DA991ACF-4C83-4973-AE97-453B0749AC0F}" xr6:coauthVersionLast="36" xr6:coauthVersionMax="36" xr10:uidLastSave="{00000000-0000-0000-0000-000000000000}"/>
  <workbookProtection workbookAlgorithmName="SHA-512" workbookHashValue="qu6pyTCoRJe3RNPB6HsPxGyEvZpgzZw88TvFDxkMxz0GrgufOyToQ7CKwKCQaeIguPDjCOdOsv6x4wDxo7Jt5A==" workbookSaltValue="Zx08Ej2hnxkLpwLUdByKGw==" workbookSpinCount="100000" lockStructure="1"/>
  <bookViews>
    <workbookView xWindow="0" yWindow="0" windowWidth="23016" windowHeight="5688"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U6" i="5"/>
  <c r="BB8" i="4" s="1"/>
  <c r="T6" i="5"/>
  <c r="AT8" i="4" s="1"/>
  <c r="S6" i="5"/>
  <c r="AL8" i="4" s="1"/>
  <c r="R6" i="5"/>
  <c r="AD10" i="4" s="1"/>
  <c r="Q6" i="5"/>
  <c r="P6" i="5"/>
  <c r="O6" i="5"/>
  <c r="N6" i="5"/>
  <c r="B10" i="4" s="1"/>
  <c r="M6" i="5"/>
  <c r="AD8" i="4" s="1"/>
  <c r="L6" i="5"/>
  <c r="W8" i="4" s="1"/>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J85" i="4"/>
  <c r="I85" i="4"/>
  <c r="G85" i="4"/>
  <c r="BB10" i="4"/>
  <c r="AT10" i="4"/>
  <c r="AL10" i="4"/>
  <c r="W10" i="4"/>
  <c r="P10" i="4"/>
  <c r="I10" i="4"/>
  <c r="P8" i="4"/>
  <c r="I8" i="4"/>
  <c r="B6" i="4"/>
</calcChain>
</file>

<file path=xl/sharedStrings.xml><?xml version="1.0" encoding="utf-8"?>
<sst xmlns="http://schemas.openxmlformats.org/spreadsheetml/2006/main" count="299" uniqueCount="117">
  <si>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</si>
  <si>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</si>
  <si>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</si>
  <si>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</si>
  <si>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</si>
  <si>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</si>
  <si>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</si>
  <si>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</si>
  <si>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</si>
  <si>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</si>
  <si>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</si>
  <si>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</si>
  <si>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</si>
  <si>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</si>
  <si>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</si>
  <si>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</si>
  <si>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</si>
  <si>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</si>
  <si>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</si>
  <si>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</si>
  <si>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</si>
  <si>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</si>
  <si>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</si>
  <si>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</si>
  <si>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</si>
  <si>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</si>
  <si>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</si>
  <si>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</si>
  <si>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</si>
  <si>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</si>
  <si>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</si>
  <si>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</si>
  <si>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</si>
  <si>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</si>
  <si>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</si>
  <si>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</si>
  <si>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</si>
  <si>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</si>
  <si>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</si>
  <si>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</si>
  <si>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</si>
  <si>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</si>
  <si>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</si>
  <si>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</si>
  <si>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</si>
  <si>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</si>
  <si>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</si>
  <si>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</si>
  <si>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</si>
  <si>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</si>
  <si>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</si>
  <si>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</si>
  <si>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</si>
  <si>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</si>
  <si>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</si>
  <si>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</si>
  <si>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</si>
  <si>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</si>
  <si>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</si>
  <si>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</si>
  <si>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</si>
  <si>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</si>
  <si>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</si>
  <si>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</si>
  <si>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</si>
  <si>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</si>
  <si>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</si>
  <si>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</si>
  <si>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</si>
  <si>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</si>
  <si>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</si>
  <si>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</si>
  <si>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</si>
  <si>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</si>
  <si>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</si>
  <si>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</si>
  <si>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</si>
  <si>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</si>
  <si>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</si>
  <si>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</si>
  <si>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</si>
  <si>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</si>
  <si>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</si>
  <si>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</si>
  <si>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</si>
  <si>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</si>
  <si>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</si>
  <si>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</si>
  <si>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</si>
  <si>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</si>
  <si>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</si>
  <si>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</si>
  <si>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</si>
  <si>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</si>
  <si>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</si>
  <si>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</si>
  <si>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寒河江市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</si>
  <si>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</si>
  <si>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</si>
  <si>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</si>
  <si>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</si>
  <si>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</si>
  <si>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</si>
  <si>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</si>
  <si>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</si>
  <si>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</si>
  <si>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</si>
  <si>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</si>
  <si>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</si>
  <si>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</si>
  <si>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</si>
  <si>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</si>
  <si>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</si>
  <si>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</si>
  <si>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当事業においては建設開始年度が平成9年であり、老朽化は公共下水道事業に比べて進んでいないと思われる。今後は基礎調査を行い、ストックマネジメント計画を策定し、必要性の高い箇所から計画的な更新を行っていく。</t>
    <phoneticPr fontId="4"/>
  </si>
  <si>
    <t>　当事業の対象地域は人口が少なく、大幅な料金収入の増加は見込めない一方、将来的に管渠の老朽化に伴う維持管理費や更新費の増加が見込まれるため厳しい経営環境が予想される。
　今後の安定的なサービス提供のためには経費削減の徹底や料金収入の確保が重要であることから、より一層経営改善に取り組み、健全経営を目指していく必要がある。</t>
    <rPh sb="17" eb="19">
      <t>オオハバ</t>
    </rPh>
    <rPh sb="25" eb="27">
      <t>ゾウカ</t>
    </rPh>
    <rPh sb="28" eb="30">
      <t>ミコ</t>
    </rPh>
    <rPh sb="33" eb="35">
      <t>イッポウ</t>
    </rPh>
    <rPh sb="36" eb="39">
      <t>ショウライテキ</t>
    </rPh>
    <rPh sb="40" eb="41">
      <t>カン</t>
    </rPh>
    <rPh sb="41" eb="42">
      <t>キョ</t>
    </rPh>
    <rPh sb="43" eb="46">
      <t>ロウキュウカ</t>
    </rPh>
    <rPh sb="47" eb="48">
      <t>トモナ</t>
    </rPh>
    <rPh sb="49" eb="51">
      <t>イジ</t>
    </rPh>
    <rPh sb="51" eb="54">
      <t>カンリヒ</t>
    </rPh>
    <rPh sb="55" eb="57">
      <t>コウシン</t>
    </rPh>
    <rPh sb="57" eb="58">
      <t>ヒ</t>
    </rPh>
    <rPh sb="59" eb="61">
      <t>ゾウカ</t>
    </rPh>
    <rPh sb="62" eb="64">
      <t>ミコ</t>
    </rPh>
    <rPh sb="69" eb="70">
      <t>キビ</t>
    </rPh>
    <rPh sb="72" eb="74">
      <t>ケイエイ</t>
    </rPh>
    <rPh sb="74" eb="76">
      <t>カンキョウ</t>
    </rPh>
    <rPh sb="77" eb="79">
      <t>ヨソウ</t>
    </rPh>
    <phoneticPr fontId="4"/>
  </si>
  <si>
    <t>①経常収支比率、⑤経費回収率
　経常収支比率については100％を超えているため単年度の収支は黒字である。令和2年度に比べ31.98ポイント増加した。主な要因としては一般会計からの繰入金が増加したことがある。
　経費回収率については、令和2年度に比べ3.44ポイント減少し、100％を下回っているため、一般会計からの繰入金で汚水処理に係る費用を賄っている状況にある。
　今後もこの傾向は続く見込みであり、料金収入の増加に向けた普及促進や経費削減等の取組みが必要である。
③流動比率、④企業債残高対事業規模比率
　流動比率は100％を大きく下回り、企業債残高対事業規模比率は類似団体平均値を上回っている。多額の企業債借入および償還が主な原因であるが、整備事業の半ばであり引き続き企業債借入は必要であるため、整備計画との兼ね合いを考慮しつつ、償還額を超えない額の借入を検討していく。
⑥汚水処理原価
　令和2年度に比べ35.11円増加している。主な原因としては、処理区域内人口の減少により有収水量が減少したこと、動力費の増加により汚水処理に係る経費が増えたこと等があげられる。　
⑧水洗化率
　類似団体平均値を下回っていることから普及促進活動の強化が急務となっており、戸別訪問等を定期的に行い水洗化率の向上を図る。</t>
    <rPh sb="9" eb="11">
      <t>ケイヒ</t>
    </rPh>
    <rPh sb="11" eb="14">
      <t>カイシュウリツ</t>
    </rPh>
    <rPh sb="16" eb="18">
      <t>ケイジョウ</t>
    </rPh>
    <rPh sb="18" eb="20">
      <t>シュウシ</t>
    </rPh>
    <rPh sb="20" eb="22">
      <t>ヒリツ</t>
    </rPh>
    <rPh sb="52" eb="54">
      <t>レイワ</t>
    </rPh>
    <rPh sb="55" eb="57">
      <t>ネンド</t>
    </rPh>
    <rPh sb="58" eb="59">
      <t>クラ</t>
    </rPh>
    <rPh sb="69" eb="71">
      <t>ゾウカ</t>
    </rPh>
    <rPh sb="74" eb="75">
      <t>オモ</t>
    </rPh>
    <rPh sb="76" eb="78">
      <t>ヨウイン</t>
    </rPh>
    <rPh sb="82" eb="86">
      <t>イッパンカイケイ</t>
    </rPh>
    <rPh sb="89" eb="92">
      <t>クリイレキン</t>
    </rPh>
    <rPh sb="93" eb="95">
      <t>ゾウカ</t>
    </rPh>
    <rPh sb="105" eb="110">
      <t>ケイヒカイシュウリツ</t>
    </rPh>
    <rPh sb="116" eb="118">
      <t>レイワ</t>
    </rPh>
    <rPh sb="119" eb="121">
      <t>ネンド</t>
    </rPh>
    <rPh sb="122" eb="123">
      <t>クラ</t>
    </rPh>
    <rPh sb="132" eb="134">
      <t>ゲンショウ</t>
    </rPh>
    <rPh sb="141" eb="143">
      <t>シタマワ</t>
    </rPh>
    <rPh sb="150" eb="152">
      <t>イッパン</t>
    </rPh>
    <rPh sb="152" eb="154">
      <t>カイケイ</t>
    </rPh>
    <rPh sb="157" eb="160">
      <t>クリイレキン</t>
    </rPh>
    <rPh sb="161" eb="165">
      <t>オスイショリ</t>
    </rPh>
    <rPh sb="166" eb="167">
      <t>カカ</t>
    </rPh>
    <rPh sb="168" eb="170">
      <t>ヒヨウ</t>
    </rPh>
    <rPh sb="171" eb="172">
      <t>マカナ</t>
    </rPh>
    <rPh sb="176" eb="178">
      <t>ジョウキョウ</t>
    </rPh>
    <rPh sb="184" eb="186">
      <t>コンゴ</t>
    </rPh>
    <rPh sb="189" eb="191">
      <t>ケイコウ</t>
    </rPh>
    <rPh sb="192" eb="193">
      <t>ツヅ</t>
    </rPh>
    <rPh sb="194" eb="196">
      <t>ミコ</t>
    </rPh>
    <rPh sb="201" eb="205">
      <t>リョウキンシュウニュウ</t>
    </rPh>
    <rPh sb="206" eb="208">
      <t>ゾウカ</t>
    </rPh>
    <rPh sb="377" eb="378">
      <t>ガク</t>
    </rPh>
    <rPh sb="379" eb="381">
      <t>カリイレ</t>
    </rPh>
    <rPh sb="400" eb="402">
      <t>レイワ</t>
    </rPh>
    <rPh sb="403" eb="405">
      <t>ネンド</t>
    </rPh>
    <rPh sb="406" eb="407">
      <t>クラ</t>
    </rPh>
    <rPh sb="413" eb="414">
      <t>エン</t>
    </rPh>
    <rPh sb="414" eb="416">
      <t>ゾウカ</t>
    </rPh>
    <rPh sb="421" eb="422">
      <t>オモ</t>
    </rPh>
    <rPh sb="423" eb="425">
      <t>ゲンイン</t>
    </rPh>
    <rPh sb="430" eb="434">
      <t>ショリクイキ</t>
    </rPh>
    <rPh sb="434" eb="437">
      <t>ナイジンコウ</t>
    </rPh>
    <rPh sb="438" eb="440">
      <t>ゲンショウ</t>
    </rPh>
    <rPh sb="443" eb="447">
      <t>ユウシュウスイリョウ</t>
    </rPh>
    <rPh sb="448" eb="450">
      <t>ゲンショウ</t>
    </rPh>
    <rPh sb="455" eb="458">
      <t>ドウリョクヒ</t>
    </rPh>
    <rPh sb="459" eb="461">
      <t>ゾウカ</t>
    </rPh>
    <rPh sb="464" eb="468">
      <t>オスイショリ</t>
    </rPh>
    <rPh sb="469" eb="470">
      <t>カカ</t>
    </rPh>
    <rPh sb="471" eb="473">
      <t>ケイヒ</t>
    </rPh>
    <rPh sb="474" eb="475">
      <t>フ</t>
    </rPh>
    <rPh sb="479" eb="480">
      <t>ナド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</si>
</sst>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9F3F-489F-A487-7F8A2CF2DCB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0.39</c:v>
                </c:pt>
                <c:pt idx="4">
                  <c:v>0.1</c:v>
                </c:pt>
              </c:numCache>
            </c:numRef>
          </c:val>
          <c:smooth val="0"/>
          <c:extLst>
            <c:ext xmlns:c16="http://schemas.microsoft.com/office/drawing/2014/chart" uri="{C3380CC4-5D6E-409C-BE32-E72D297353CC}">
              <c16:uniqueId val="{00000001-9F3F-489F-A487-7F8A2CF2DCB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FCF-4B43-A780-A333602A9CA8}"/>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42.4</c:v>
                </c:pt>
                <c:pt idx="4">
                  <c:v>42.28</c:v>
                </c:pt>
              </c:numCache>
            </c:numRef>
          </c:val>
          <c:smooth val="0"/>
          <c:extLst>
            <c:ext xmlns:c16="http://schemas.microsoft.com/office/drawing/2014/chart" uri="{C3380CC4-5D6E-409C-BE32-E72D297353CC}">
              <c16:uniqueId val="{00000001-EFCF-4B43-A780-A333602A9CA8}"/>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73.849999999999994</c:v>
                </c:pt>
                <c:pt idx="4">
                  <c:v>74.34</c:v>
                </c:pt>
              </c:numCache>
            </c:numRef>
          </c:val>
          <c:extLst>
            <c:ext xmlns:c16="http://schemas.microsoft.com/office/drawing/2014/chart" uri="{C3380CC4-5D6E-409C-BE32-E72D297353CC}">
              <c16:uniqueId val="{00000000-9D0B-43D3-830B-634531FC2DFB}"/>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84.19</c:v>
                </c:pt>
                <c:pt idx="4">
                  <c:v>84.34</c:v>
                </c:pt>
              </c:numCache>
            </c:numRef>
          </c:val>
          <c:smooth val="0"/>
          <c:extLst>
            <c:ext xmlns:c16="http://schemas.microsoft.com/office/drawing/2014/chart" uri="{C3380CC4-5D6E-409C-BE32-E72D297353CC}">
              <c16:uniqueId val="{00000001-9D0B-43D3-830B-634531FC2DFB}"/>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100.53</c:v>
                </c:pt>
                <c:pt idx="4">
                  <c:v>132.51</c:v>
                </c:pt>
              </c:numCache>
            </c:numRef>
          </c:val>
          <c:extLst>
            <c:ext xmlns:c16="http://schemas.microsoft.com/office/drawing/2014/chart" uri="{C3380CC4-5D6E-409C-BE32-E72D297353CC}">
              <c16:uniqueId val="{00000000-67BF-46DF-A12F-EF14BC18EC2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105.78</c:v>
                </c:pt>
                <c:pt idx="4">
                  <c:v>106.09</c:v>
                </c:pt>
              </c:numCache>
            </c:numRef>
          </c:val>
          <c:smooth val="0"/>
          <c:extLst>
            <c:ext xmlns:c16="http://schemas.microsoft.com/office/drawing/2014/chart" uri="{C3380CC4-5D6E-409C-BE32-E72D297353CC}">
              <c16:uniqueId val="{00000001-67BF-46DF-A12F-EF14BC18EC2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2.91</c:v>
                </c:pt>
                <c:pt idx="4">
                  <c:v>5.74</c:v>
                </c:pt>
              </c:numCache>
            </c:numRef>
          </c:val>
          <c:extLst>
            <c:ext xmlns:c16="http://schemas.microsoft.com/office/drawing/2014/chart" uri="{C3380CC4-5D6E-409C-BE32-E72D297353CC}">
              <c16:uniqueId val="{00000000-3BF3-4EA4-8729-F009C5A363F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21.36</c:v>
                </c:pt>
                <c:pt idx="4">
                  <c:v>22.79</c:v>
                </c:pt>
              </c:numCache>
            </c:numRef>
          </c:val>
          <c:smooth val="0"/>
          <c:extLst>
            <c:ext xmlns:c16="http://schemas.microsoft.com/office/drawing/2014/chart" uri="{C3380CC4-5D6E-409C-BE32-E72D297353CC}">
              <c16:uniqueId val="{00000001-3BF3-4EA4-8729-F009C5A363F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22CB-4687-81C7-427291C3CD0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0.01</c:v>
                </c:pt>
                <c:pt idx="4">
                  <c:v>0.01</c:v>
                </c:pt>
              </c:numCache>
            </c:numRef>
          </c:val>
          <c:smooth val="0"/>
          <c:extLst>
            <c:ext xmlns:c16="http://schemas.microsoft.com/office/drawing/2014/chart" uri="{C3380CC4-5D6E-409C-BE32-E72D297353CC}">
              <c16:uniqueId val="{00000001-22CB-4687-81C7-427291C3CD0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E4D9-47B0-88A5-F3FE150E697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63.96</c:v>
                </c:pt>
                <c:pt idx="4">
                  <c:v>69.42</c:v>
                </c:pt>
              </c:numCache>
            </c:numRef>
          </c:val>
          <c:smooth val="0"/>
          <c:extLst>
            <c:ext xmlns:c16="http://schemas.microsoft.com/office/drawing/2014/chart" uri="{C3380CC4-5D6E-409C-BE32-E72D297353CC}">
              <c16:uniqueId val="{00000001-E4D9-47B0-88A5-F3FE150E697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6.65</c:v>
                </c:pt>
                <c:pt idx="4">
                  <c:v>11.95</c:v>
                </c:pt>
              </c:numCache>
            </c:numRef>
          </c:val>
          <c:extLst>
            <c:ext xmlns:c16="http://schemas.microsoft.com/office/drawing/2014/chart" uri="{C3380CC4-5D6E-409C-BE32-E72D297353CC}">
              <c16:uniqueId val="{00000000-4AAB-438E-80DA-1A897FEB677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44.24</c:v>
                </c:pt>
                <c:pt idx="4">
                  <c:v>43.07</c:v>
                </c:pt>
              </c:numCache>
            </c:numRef>
          </c:val>
          <c:smooth val="0"/>
          <c:extLst>
            <c:ext xmlns:c16="http://schemas.microsoft.com/office/drawing/2014/chart" uri="{C3380CC4-5D6E-409C-BE32-E72D297353CC}">
              <c16:uniqueId val="{00000001-4AAB-438E-80DA-1A897FEB677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3038.88</c:v>
                </c:pt>
                <c:pt idx="4">
                  <c:v>2885.84</c:v>
                </c:pt>
              </c:numCache>
            </c:numRef>
          </c:val>
          <c:extLst>
            <c:ext xmlns:c16="http://schemas.microsoft.com/office/drawing/2014/chart" uri="{C3380CC4-5D6E-409C-BE32-E72D297353CC}">
              <c16:uniqueId val="{00000000-7D95-420A-B100-0DA310F1E10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1258.43</c:v>
                </c:pt>
                <c:pt idx="4">
                  <c:v>1163.75</c:v>
                </c:pt>
              </c:numCache>
            </c:numRef>
          </c:val>
          <c:smooth val="0"/>
          <c:extLst>
            <c:ext xmlns:c16="http://schemas.microsoft.com/office/drawing/2014/chart" uri="{C3380CC4-5D6E-409C-BE32-E72D297353CC}">
              <c16:uniqueId val="{00000001-7D95-420A-B100-0DA310F1E10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101.92</c:v>
                </c:pt>
                <c:pt idx="4">
                  <c:v>98.48</c:v>
                </c:pt>
              </c:numCache>
            </c:numRef>
          </c:val>
          <c:extLst>
            <c:ext xmlns:c16="http://schemas.microsoft.com/office/drawing/2014/chart" uri="{C3380CC4-5D6E-409C-BE32-E72D297353CC}">
              <c16:uniqueId val="{00000000-13CD-4FDD-B505-FCEEC25A378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73.36</c:v>
                </c:pt>
                <c:pt idx="4">
                  <c:v>72.599999999999994</c:v>
                </c:pt>
              </c:numCache>
            </c:numRef>
          </c:val>
          <c:smooth val="0"/>
          <c:extLst>
            <c:ext xmlns:c16="http://schemas.microsoft.com/office/drawing/2014/chart" uri="{C3380CC4-5D6E-409C-BE32-E72D297353CC}">
              <c16:uniqueId val="{00000001-13CD-4FDD-B505-FCEEC25A378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157.54</c:v>
                </c:pt>
                <c:pt idx="4">
                  <c:v>192.65</c:v>
                </c:pt>
              </c:numCache>
            </c:numRef>
          </c:val>
          <c:extLst>
            <c:ext xmlns:c16="http://schemas.microsoft.com/office/drawing/2014/chart" uri="{C3380CC4-5D6E-409C-BE32-E72D297353CC}">
              <c16:uniqueId val="{00000000-9AFE-4F88-A669-69E34237E2DF}"/>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224.88</c:v>
                </c:pt>
                <c:pt idx="4">
                  <c:v>228.64</c:v>
                </c:pt>
              </c:numCache>
            </c:numRef>
          </c:val>
          <c:smooth val="0"/>
          <c:extLst>
            <c:ext xmlns:c16="http://schemas.microsoft.com/office/drawing/2014/chart" uri="{C3380CC4-5D6E-409C-BE32-E72D297353CC}">
              <c16:uniqueId val="{00000001-9AFE-4F88-A669-69E34237E2DF}"/>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【25.87】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X1" zoomScaleNormal="100" workbookViewId="0">
      <selection activeCell="CA33" sqref="CA33"/>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2">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2">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30" t="str">
        <f>データ!H6</f>
        <v>山形県　寒河江市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2">
      <c r="A8" s="2"/>
      <c r="B8" s="35" t="str">
        <f>データ!I6</f>
        <v>法適用</v>
      </c>
      <c r="C8" s="35"/>
      <c r="D8" s="35"/>
      <c r="E8" s="35"/>
      <c r="F8" s="35"/>
      <c r="G8" s="35"/>
      <c r="H8" s="35"/>
      <c r="I8" s="35" t="str">
        <f>データ!J6</f>
        <v>下水道事業</v>
      </c>
      <c r="J8" s="35"/>
      <c r="K8" s="35"/>
      <c r="L8" s="35"/>
      <c r="M8" s="35"/>
      <c r="N8" s="35"/>
      <c r="O8" s="35"/>
      <c r="P8" s="35" t="str">
        <f>データ!K6</f>
        <v>特定環境保全公共下水道</v>
      </c>
      <c r="Q8" s="35"/>
      <c r="R8" s="35"/>
      <c r="S8" s="35"/>
      <c r="T8" s="35"/>
      <c r="U8" s="35"/>
      <c r="V8" s="35"/>
      <c r="W8" s="35" t="str">
        <f>データ!L6</f>
        <v>D2</v>
      </c>
      <c r="X8" s="35"/>
      <c r="Y8" s="35"/>
      <c r="Z8" s="35"/>
      <c r="AA8" s="35"/>
      <c r="AB8" s="35"/>
      <c r="AC8" s="35"/>
      <c r="AD8" s="36" t="str">
        <f>データ!$M$6</f>
        <v>非設置</v>
      </c>
      <c r="AE8" s="36"/>
      <c r="AF8" s="36"/>
      <c r="AG8" s="36"/>
      <c r="AH8" s="36"/>
      <c r="AI8" s="36"/>
      <c r="AJ8" s="36"/>
      <c r="AK8" s="3"/>
      <c r="AL8" s="37">
        <f>データ!S6</f>
        <v>40452</v>
      </c>
      <c r="AM8" s="37"/>
      <c r="AN8" s="37"/>
      <c r="AO8" s="37"/>
      <c r="AP8" s="37"/>
      <c r="AQ8" s="37"/>
      <c r="AR8" s="37"/>
      <c r="AS8" s="37"/>
      <c r="AT8" s="38">
        <f>データ!T6</f>
        <v>139.03</v>
      </c>
      <c r="AU8" s="38"/>
      <c r="AV8" s="38"/>
      <c r="AW8" s="38"/>
      <c r="AX8" s="38"/>
      <c r="AY8" s="38"/>
      <c r="AZ8" s="38"/>
      <c r="BA8" s="38"/>
      <c r="BB8" s="38">
        <f>データ!U6</f>
        <v>290.95999999999998</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2">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2">
      <c r="A10" s="2"/>
      <c r="B10" s="38" t="str">
        <f>データ!N6</f>
        <v>-</v>
      </c>
      <c r="C10" s="38"/>
      <c r="D10" s="38"/>
      <c r="E10" s="38"/>
      <c r="F10" s="38"/>
      <c r="G10" s="38"/>
      <c r="H10" s="38"/>
      <c r="I10" s="38">
        <f>データ!O6</f>
        <v>57.69</v>
      </c>
      <c r="J10" s="38"/>
      <c r="K10" s="38"/>
      <c r="L10" s="38"/>
      <c r="M10" s="38"/>
      <c r="N10" s="38"/>
      <c r="O10" s="38"/>
      <c r="P10" s="38">
        <f>データ!P6</f>
        <v>3.39</v>
      </c>
      <c r="Q10" s="38"/>
      <c r="R10" s="38"/>
      <c r="S10" s="38"/>
      <c r="T10" s="38"/>
      <c r="U10" s="38"/>
      <c r="V10" s="38"/>
      <c r="W10" s="38">
        <f>データ!Q6</f>
        <v>90.96</v>
      </c>
      <c r="X10" s="38"/>
      <c r="Y10" s="38"/>
      <c r="Z10" s="38"/>
      <c r="AA10" s="38"/>
      <c r="AB10" s="38"/>
      <c r="AC10" s="38"/>
      <c r="AD10" s="37">
        <f>データ!R6</f>
        <v>3685</v>
      </c>
      <c r="AE10" s="37"/>
      <c r="AF10" s="37"/>
      <c r="AG10" s="37"/>
      <c r="AH10" s="37"/>
      <c r="AI10" s="37"/>
      <c r="AJ10" s="37"/>
      <c r="AK10" s="2"/>
      <c r="AL10" s="37">
        <f>データ!V6</f>
        <v>1368</v>
      </c>
      <c r="AM10" s="37"/>
      <c r="AN10" s="37"/>
      <c r="AO10" s="37"/>
      <c r="AP10" s="37"/>
      <c r="AQ10" s="37"/>
      <c r="AR10" s="37"/>
      <c r="AS10" s="37"/>
      <c r="AT10" s="38">
        <f>データ!W6</f>
        <v>0.59</v>
      </c>
      <c r="AU10" s="38"/>
      <c r="AV10" s="38"/>
      <c r="AW10" s="38"/>
      <c r="AX10" s="38"/>
      <c r="AY10" s="38"/>
      <c r="AZ10" s="38"/>
      <c r="BA10" s="38"/>
      <c r="BB10" s="38">
        <f>データ!X6</f>
        <v>2318.64</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2">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2">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116</v>
      </c>
      <c r="BM16" s="66"/>
      <c r="BN16" s="66"/>
      <c r="BO16" s="66"/>
      <c r="BP16" s="66"/>
      <c r="BQ16" s="66"/>
      <c r="BR16" s="66"/>
      <c r="BS16" s="66"/>
      <c r="BT16" s="66"/>
      <c r="BU16" s="66"/>
      <c r="BV16" s="66"/>
      <c r="BW16" s="66"/>
      <c r="BX16" s="66"/>
      <c r="BY16" s="66"/>
      <c r="BZ16" s="67"/>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1" t="s">
        <v>114</v>
      </c>
      <c r="BM47" s="72"/>
      <c r="BN47" s="72"/>
      <c r="BO47" s="72"/>
      <c r="BP47" s="72"/>
      <c r="BQ47" s="72"/>
      <c r="BR47" s="72"/>
      <c r="BS47" s="72"/>
      <c r="BT47" s="72"/>
      <c r="BU47" s="72"/>
      <c r="BV47" s="72"/>
      <c r="BW47" s="72"/>
      <c r="BX47" s="72"/>
      <c r="BY47" s="72"/>
      <c r="BZ47" s="73"/>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1"/>
      <c r="BM48" s="72"/>
      <c r="BN48" s="72"/>
      <c r="BO48" s="72"/>
      <c r="BP48" s="72"/>
      <c r="BQ48" s="72"/>
      <c r="BR48" s="72"/>
      <c r="BS48" s="72"/>
      <c r="BT48" s="72"/>
      <c r="BU48" s="72"/>
      <c r="BV48" s="72"/>
      <c r="BW48" s="72"/>
      <c r="BX48" s="72"/>
      <c r="BY48" s="72"/>
      <c r="BZ48" s="73"/>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1"/>
      <c r="BM49" s="72"/>
      <c r="BN49" s="72"/>
      <c r="BO49" s="72"/>
      <c r="BP49" s="72"/>
      <c r="BQ49" s="72"/>
      <c r="BR49" s="72"/>
      <c r="BS49" s="72"/>
      <c r="BT49" s="72"/>
      <c r="BU49" s="72"/>
      <c r="BV49" s="72"/>
      <c r="BW49" s="72"/>
      <c r="BX49" s="72"/>
      <c r="BY49" s="72"/>
      <c r="BZ49" s="73"/>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1"/>
      <c r="BM50" s="72"/>
      <c r="BN50" s="72"/>
      <c r="BO50" s="72"/>
      <c r="BP50" s="72"/>
      <c r="BQ50" s="72"/>
      <c r="BR50" s="72"/>
      <c r="BS50" s="72"/>
      <c r="BT50" s="72"/>
      <c r="BU50" s="72"/>
      <c r="BV50" s="72"/>
      <c r="BW50" s="72"/>
      <c r="BX50" s="72"/>
      <c r="BY50" s="72"/>
      <c r="BZ50" s="73"/>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1"/>
      <c r="BM51" s="72"/>
      <c r="BN51" s="72"/>
      <c r="BO51" s="72"/>
      <c r="BP51" s="72"/>
      <c r="BQ51" s="72"/>
      <c r="BR51" s="72"/>
      <c r="BS51" s="72"/>
      <c r="BT51" s="72"/>
      <c r="BU51" s="72"/>
      <c r="BV51" s="72"/>
      <c r="BW51" s="72"/>
      <c r="BX51" s="72"/>
      <c r="BY51" s="72"/>
      <c r="BZ51" s="73"/>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1"/>
      <c r="BM52" s="72"/>
      <c r="BN52" s="72"/>
      <c r="BO52" s="72"/>
      <c r="BP52" s="72"/>
      <c r="BQ52" s="72"/>
      <c r="BR52" s="72"/>
      <c r="BS52" s="72"/>
      <c r="BT52" s="72"/>
      <c r="BU52" s="72"/>
      <c r="BV52" s="72"/>
      <c r="BW52" s="72"/>
      <c r="BX52" s="72"/>
      <c r="BY52" s="72"/>
      <c r="BZ52" s="73"/>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1"/>
      <c r="BM53" s="72"/>
      <c r="BN53" s="72"/>
      <c r="BO53" s="72"/>
      <c r="BP53" s="72"/>
      <c r="BQ53" s="72"/>
      <c r="BR53" s="72"/>
      <c r="BS53" s="72"/>
      <c r="BT53" s="72"/>
      <c r="BU53" s="72"/>
      <c r="BV53" s="72"/>
      <c r="BW53" s="72"/>
      <c r="BX53" s="72"/>
      <c r="BY53" s="72"/>
      <c r="BZ53" s="73"/>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1"/>
      <c r="BM54" s="72"/>
      <c r="BN54" s="72"/>
      <c r="BO54" s="72"/>
      <c r="BP54" s="72"/>
      <c r="BQ54" s="72"/>
      <c r="BR54" s="72"/>
      <c r="BS54" s="72"/>
      <c r="BT54" s="72"/>
      <c r="BU54" s="72"/>
      <c r="BV54" s="72"/>
      <c r="BW54" s="72"/>
      <c r="BX54" s="72"/>
      <c r="BY54" s="72"/>
      <c r="BZ54" s="73"/>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1"/>
      <c r="BM55" s="72"/>
      <c r="BN55" s="72"/>
      <c r="BO55" s="72"/>
      <c r="BP55" s="72"/>
      <c r="BQ55" s="72"/>
      <c r="BR55" s="72"/>
      <c r="BS55" s="72"/>
      <c r="BT55" s="72"/>
      <c r="BU55" s="72"/>
      <c r="BV55" s="72"/>
      <c r="BW55" s="72"/>
      <c r="BX55" s="72"/>
      <c r="BY55" s="72"/>
      <c r="BZ55" s="73"/>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1"/>
      <c r="BM56" s="72"/>
      <c r="BN56" s="72"/>
      <c r="BO56" s="72"/>
      <c r="BP56" s="72"/>
      <c r="BQ56" s="72"/>
      <c r="BR56" s="72"/>
      <c r="BS56" s="72"/>
      <c r="BT56" s="72"/>
      <c r="BU56" s="72"/>
      <c r="BV56" s="72"/>
      <c r="BW56" s="72"/>
      <c r="BX56" s="72"/>
      <c r="BY56" s="72"/>
      <c r="BZ56" s="73"/>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1"/>
      <c r="BM57" s="72"/>
      <c r="BN57" s="72"/>
      <c r="BO57" s="72"/>
      <c r="BP57" s="72"/>
      <c r="BQ57" s="72"/>
      <c r="BR57" s="72"/>
      <c r="BS57" s="72"/>
      <c r="BT57" s="72"/>
      <c r="BU57" s="72"/>
      <c r="BV57" s="72"/>
      <c r="BW57" s="72"/>
      <c r="BX57" s="72"/>
      <c r="BY57" s="72"/>
      <c r="BZ57" s="73"/>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1"/>
      <c r="BM58" s="72"/>
      <c r="BN58" s="72"/>
      <c r="BO58" s="72"/>
      <c r="BP58" s="72"/>
      <c r="BQ58" s="72"/>
      <c r="BR58" s="72"/>
      <c r="BS58" s="72"/>
      <c r="BT58" s="72"/>
      <c r="BU58" s="72"/>
      <c r="BV58" s="72"/>
      <c r="BW58" s="72"/>
      <c r="BX58" s="72"/>
      <c r="BY58" s="72"/>
      <c r="BZ58" s="73"/>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1"/>
      <c r="BM59" s="72"/>
      <c r="BN59" s="72"/>
      <c r="BO59" s="72"/>
      <c r="BP59" s="72"/>
      <c r="BQ59" s="72"/>
      <c r="BR59" s="72"/>
      <c r="BS59" s="72"/>
      <c r="BT59" s="72"/>
      <c r="BU59" s="72"/>
      <c r="BV59" s="72"/>
      <c r="BW59" s="72"/>
      <c r="BX59" s="72"/>
      <c r="BY59" s="72"/>
      <c r="BZ59" s="73"/>
    </row>
    <row r="60" spans="1:78" ht="13.5" customHeight="1" x14ac:dyDescent="0.2">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71"/>
      <c r="BM60" s="72"/>
      <c r="BN60" s="72"/>
      <c r="BO60" s="72"/>
      <c r="BP60" s="72"/>
      <c r="BQ60" s="72"/>
      <c r="BR60" s="72"/>
      <c r="BS60" s="72"/>
      <c r="BT60" s="72"/>
      <c r="BU60" s="72"/>
      <c r="BV60" s="72"/>
      <c r="BW60" s="72"/>
      <c r="BX60" s="72"/>
      <c r="BY60" s="72"/>
      <c r="BZ60" s="73"/>
    </row>
    <row r="61" spans="1:78" ht="13.5" customHeight="1" x14ac:dyDescent="0.2">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71"/>
      <c r="BM61" s="72"/>
      <c r="BN61" s="72"/>
      <c r="BO61" s="72"/>
      <c r="BP61" s="72"/>
      <c r="BQ61" s="72"/>
      <c r="BR61" s="72"/>
      <c r="BS61" s="72"/>
      <c r="BT61" s="72"/>
      <c r="BU61" s="72"/>
      <c r="BV61" s="72"/>
      <c r="BW61" s="72"/>
      <c r="BX61" s="72"/>
      <c r="BY61" s="72"/>
      <c r="BZ61" s="73"/>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1"/>
      <c r="BM62" s="72"/>
      <c r="BN62" s="72"/>
      <c r="BO62" s="72"/>
      <c r="BP62" s="72"/>
      <c r="BQ62" s="72"/>
      <c r="BR62" s="72"/>
      <c r="BS62" s="72"/>
      <c r="BT62" s="72"/>
      <c r="BU62" s="72"/>
      <c r="BV62" s="72"/>
      <c r="BW62" s="72"/>
      <c r="BX62" s="72"/>
      <c r="BY62" s="72"/>
      <c r="BZ62" s="73"/>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4"/>
      <c r="BM63" s="75"/>
      <c r="BN63" s="75"/>
      <c r="BO63" s="75"/>
      <c r="BP63" s="75"/>
      <c r="BQ63" s="75"/>
      <c r="BR63" s="75"/>
      <c r="BS63" s="75"/>
      <c r="BT63" s="75"/>
      <c r="BU63" s="75"/>
      <c r="BV63" s="75"/>
      <c r="BW63" s="75"/>
      <c r="BX63" s="75"/>
      <c r="BY63" s="75"/>
      <c r="BZ63" s="76"/>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1" t="s">
        <v>115</v>
      </c>
      <c r="BM66" s="72"/>
      <c r="BN66" s="72"/>
      <c r="BO66" s="72"/>
      <c r="BP66" s="72"/>
      <c r="BQ66" s="72"/>
      <c r="BR66" s="72"/>
      <c r="BS66" s="72"/>
      <c r="BT66" s="72"/>
      <c r="BU66" s="72"/>
      <c r="BV66" s="72"/>
      <c r="BW66" s="72"/>
      <c r="BX66" s="72"/>
      <c r="BY66" s="72"/>
      <c r="BZ66" s="73"/>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1"/>
      <c r="BM67" s="72"/>
      <c r="BN67" s="72"/>
      <c r="BO67" s="72"/>
      <c r="BP67" s="72"/>
      <c r="BQ67" s="72"/>
      <c r="BR67" s="72"/>
      <c r="BS67" s="72"/>
      <c r="BT67" s="72"/>
      <c r="BU67" s="72"/>
      <c r="BV67" s="72"/>
      <c r="BW67" s="72"/>
      <c r="BX67" s="72"/>
      <c r="BY67" s="72"/>
      <c r="BZ67" s="73"/>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1"/>
      <c r="BM68" s="72"/>
      <c r="BN68" s="72"/>
      <c r="BO68" s="72"/>
      <c r="BP68" s="72"/>
      <c r="BQ68" s="72"/>
      <c r="BR68" s="72"/>
      <c r="BS68" s="72"/>
      <c r="BT68" s="72"/>
      <c r="BU68" s="72"/>
      <c r="BV68" s="72"/>
      <c r="BW68" s="72"/>
      <c r="BX68" s="72"/>
      <c r="BY68" s="72"/>
      <c r="BZ68" s="73"/>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1"/>
      <c r="BM69" s="72"/>
      <c r="BN69" s="72"/>
      <c r="BO69" s="72"/>
      <c r="BP69" s="72"/>
      <c r="BQ69" s="72"/>
      <c r="BR69" s="72"/>
      <c r="BS69" s="72"/>
      <c r="BT69" s="72"/>
      <c r="BU69" s="72"/>
      <c r="BV69" s="72"/>
      <c r="BW69" s="72"/>
      <c r="BX69" s="72"/>
      <c r="BY69" s="72"/>
      <c r="BZ69" s="73"/>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1"/>
      <c r="BM70" s="72"/>
      <c r="BN70" s="72"/>
      <c r="BO70" s="72"/>
      <c r="BP70" s="72"/>
      <c r="BQ70" s="72"/>
      <c r="BR70" s="72"/>
      <c r="BS70" s="72"/>
      <c r="BT70" s="72"/>
      <c r="BU70" s="72"/>
      <c r="BV70" s="72"/>
      <c r="BW70" s="72"/>
      <c r="BX70" s="72"/>
      <c r="BY70" s="72"/>
      <c r="BZ70" s="73"/>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1"/>
      <c r="BM71" s="72"/>
      <c r="BN71" s="72"/>
      <c r="BO71" s="72"/>
      <c r="BP71" s="72"/>
      <c r="BQ71" s="72"/>
      <c r="BR71" s="72"/>
      <c r="BS71" s="72"/>
      <c r="BT71" s="72"/>
      <c r="BU71" s="72"/>
      <c r="BV71" s="72"/>
      <c r="BW71" s="72"/>
      <c r="BX71" s="72"/>
      <c r="BY71" s="72"/>
      <c r="BZ71" s="73"/>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1"/>
      <c r="BM72" s="72"/>
      <c r="BN72" s="72"/>
      <c r="BO72" s="72"/>
      <c r="BP72" s="72"/>
      <c r="BQ72" s="72"/>
      <c r="BR72" s="72"/>
      <c r="BS72" s="72"/>
      <c r="BT72" s="72"/>
      <c r="BU72" s="72"/>
      <c r="BV72" s="72"/>
      <c r="BW72" s="72"/>
      <c r="BX72" s="72"/>
      <c r="BY72" s="72"/>
      <c r="BZ72" s="73"/>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1"/>
      <c r="BM73" s="72"/>
      <c r="BN73" s="72"/>
      <c r="BO73" s="72"/>
      <c r="BP73" s="72"/>
      <c r="BQ73" s="72"/>
      <c r="BR73" s="72"/>
      <c r="BS73" s="72"/>
      <c r="BT73" s="72"/>
      <c r="BU73" s="72"/>
      <c r="BV73" s="72"/>
      <c r="BW73" s="72"/>
      <c r="BX73" s="72"/>
      <c r="BY73" s="72"/>
      <c r="BZ73" s="73"/>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1"/>
      <c r="BM74" s="72"/>
      <c r="BN74" s="72"/>
      <c r="BO74" s="72"/>
      <c r="BP74" s="72"/>
      <c r="BQ74" s="72"/>
      <c r="BR74" s="72"/>
      <c r="BS74" s="72"/>
      <c r="BT74" s="72"/>
      <c r="BU74" s="72"/>
      <c r="BV74" s="72"/>
      <c r="BW74" s="72"/>
      <c r="BX74" s="72"/>
      <c r="BY74" s="72"/>
      <c r="BZ74" s="73"/>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1"/>
      <c r="BM75" s="72"/>
      <c r="BN75" s="72"/>
      <c r="BO75" s="72"/>
      <c r="BP75" s="72"/>
      <c r="BQ75" s="72"/>
      <c r="BR75" s="72"/>
      <c r="BS75" s="72"/>
      <c r="BT75" s="72"/>
      <c r="BU75" s="72"/>
      <c r="BV75" s="72"/>
      <c r="BW75" s="72"/>
      <c r="BX75" s="72"/>
      <c r="BY75" s="72"/>
      <c r="BZ75" s="73"/>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1"/>
      <c r="BM76" s="72"/>
      <c r="BN76" s="72"/>
      <c r="BO76" s="72"/>
      <c r="BP76" s="72"/>
      <c r="BQ76" s="72"/>
      <c r="BR76" s="72"/>
      <c r="BS76" s="72"/>
      <c r="BT76" s="72"/>
      <c r="BU76" s="72"/>
      <c r="BV76" s="72"/>
      <c r="BW76" s="72"/>
      <c r="BX76" s="72"/>
      <c r="BY76" s="72"/>
      <c r="BZ76" s="73"/>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1"/>
      <c r="BM77" s="72"/>
      <c r="BN77" s="72"/>
      <c r="BO77" s="72"/>
      <c r="BP77" s="72"/>
      <c r="BQ77" s="72"/>
      <c r="BR77" s="72"/>
      <c r="BS77" s="72"/>
      <c r="BT77" s="72"/>
      <c r="BU77" s="72"/>
      <c r="BV77" s="72"/>
      <c r="BW77" s="72"/>
      <c r="BX77" s="72"/>
      <c r="BY77" s="72"/>
      <c r="BZ77" s="73"/>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1"/>
      <c r="BM78" s="72"/>
      <c r="BN78" s="72"/>
      <c r="BO78" s="72"/>
      <c r="BP78" s="72"/>
      <c r="BQ78" s="72"/>
      <c r="BR78" s="72"/>
      <c r="BS78" s="72"/>
      <c r="BT78" s="72"/>
      <c r="BU78" s="72"/>
      <c r="BV78" s="72"/>
      <c r="BW78" s="72"/>
      <c r="BX78" s="72"/>
      <c r="BY78" s="72"/>
      <c r="BZ78" s="73"/>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1"/>
      <c r="BM79" s="72"/>
      <c r="BN79" s="72"/>
      <c r="BO79" s="72"/>
      <c r="BP79" s="72"/>
      <c r="BQ79" s="72"/>
      <c r="BR79" s="72"/>
      <c r="BS79" s="72"/>
      <c r="BT79" s="72"/>
      <c r="BU79" s="72"/>
      <c r="BV79" s="72"/>
      <c r="BW79" s="72"/>
      <c r="BX79" s="72"/>
      <c r="BY79" s="72"/>
      <c r="BZ79" s="73"/>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1"/>
      <c r="BM80" s="72"/>
      <c r="BN80" s="72"/>
      <c r="BO80" s="72"/>
      <c r="BP80" s="72"/>
      <c r="BQ80" s="72"/>
      <c r="BR80" s="72"/>
      <c r="BS80" s="72"/>
      <c r="BT80" s="72"/>
      <c r="BU80" s="72"/>
      <c r="BV80" s="72"/>
      <c r="BW80" s="72"/>
      <c r="BX80" s="72"/>
      <c r="BY80" s="72"/>
      <c r="BZ80" s="73"/>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1"/>
      <c r="BM81" s="72"/>
      <c r="BN81" s="72"/>
      <c r="BO81" s="72"/>
      <c r="BP81" s="72"/>
      <c r="BQ81" s="72"/>
      <c r="BR81" s="72"/>
      <c r="BS81" s="72"/>
      <c r="BT81" s="72"/>
      <c r="BU81" s="72"/>
      <c r="BV81" s="72"/>
      <c r="BW81" s="72"/>
      <c r="BX81" s="72"/>
      <c r="BY81" s="72"/>
      <c r="BZ81" s="73"/>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4"/>
      <c r="BM82" s="75"/>
      <c r="BN82" s="75"/>
      <c r="BO82" s="75"/>
      <c r="BP82" s="75"/>
      <c r="BQ82" s="75"/>
      <c r="BR82" s="75"/>
      <c r="BS82" s="75"/>
      <c r="BT82" s="75"/>
      <c r="BU82" s="75"/>
      <c r="BV82" s="75"/>
      <c r="BW82" s="75"/>
      <c r="BX82" s="75"/>
      <c r="BY82" s="75"/>
      <c r="BZ82" s="76"/>
    </row>
    <row r="83" spans="1:78" x14ac:dyDescent="0.2">
      <c r="C83" s="77" t="s">
        <v>30</v>
      </c>
      <c r="D83" s="77"/>
      <c r="E83" s="77"/>
      <c r="F83" s="77"/>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77"/>
      <c r="AL83" s="77"/>
      <c r="AM83" s="77"/>
      <c r="AN83" s="77"/>
      <c r="AO83" s="77"/>
      <c r="AP83" s="77"/>
      <c r="AQ83" s="77"/>
      <c r="AR83" s="77"/>
      <c r="AS83" s="77"/>
      <c r="AT83" s="77"/>
      <c r="AU83" s="77"/>
      <c r="AV83" s="77"/>
      <c r="AW83" s="77"/>
      <c r="AX83" s="77"/>
      <c r="AY83" s="77"/>
      <c r="AZ83" s="77"/>
      <c r="BA83" s="77"/>
      <c r="BB83" s="77"/>
      <c r="BC83" s="77"/>
      <c r="BD83" s="77"/>
      <c r="BE83" s="77"/>
      <c r="BF83" s="77"/>
      <c r="BG83" s="77"/>
      <c r="BH83" s="77"/>
      <c r="BI83" s="77"/>
      <c r="BJ83" s="77"/>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bFW60yPzRwHMvJWR5QntBycRwoPksKOc4J9QISZEwjABujuO76YLMVL/zGmqqNQ/RBr5vny1Tym/i3Yv215cTg==" saltValue="mehoVdbykiiVrCQqS29Y0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9" t="s">
        <v>52</v>
      </c>
      <c r="I3" s="80"/>
      <c r="J3" s="80"/>
      <c r="K3" s="80"/>
      <c r="L3" s="80"/>
      <c r="M3" s="80"/>
      <c r="N3" s="80"/>
      <c r="O3" s="80"/>
      <c r="P3" s="80"/>
      <c r="Q3" s="80"/>
      <c r="R3" s="80"/>
      <c r="S3" s="80"/>
      <c r="T3" s="80"/>
      <c r="U3" s="80"/>
      <c r="V3" s="80"/>
      <c r="W3" s="80"/>
      <c r="X3" s="81"/>
      <c r="Y3" s="85" t="s">
        <v>53</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54</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8" x14ac:dyDescent="0.2">
      <c r="A4" s="14" t="s">
        <v>55</v>
      </c>
      <c r="B4" s="16"/>
      <c r="C4" s="16"/>
      <c r="D4" s="16"/>
      <c r="E4" s="16"/>
      <c r="F4" s="16"/>
      <c r="G4" s="16"/>
      <c r="H4" s="82"/>
      <c r="I4" s="83"/>
      <c r="J4" s="83"/>
      <c r="K4" s="83"/>
      <c r="L4" s="83"/>
      <c r="M4" s="83"/>
      <c r="N4" s="83"/>
      <c r="O4" s="83"/>
      <c r="P4" s="83"/>
      <c r="Q4" s="83"/>
      <c r="R4" s="83"/>
      <c r="S4" s="83"/>
      <c r="T4" s="83"/>
      <c r="U4" s="83"/>
      <c r="V4" s="83"/>
      <c r="W4" s="83"/>
      <c r="X4" s="84"/>
      <c r="Y4" s="78" t="s">
        <v>56</v>
      </c>
      <c r="Z4" s="78"/>
      <c r="AA4" s="78"/>
      <c r="AB4" s="78"/>
      <c r="AC4" s="78"/>
      <c r="AD4" s="78"/>
      <c r="AE4" s="78"/>
      <c r="AF4" s="78"/>
      <c r="AG4" s="78"/>
      <c r="AH4" s="78"/>
      <c r="AI4" s="78"/>
      <c r="AJ4" s="78" t="s">
        <v>57</v>
      </c>
      <c r="AK4" s="78"/>
      <c r="AL4" s="78"/>
      <c r="AM4" s="78"/>
      <c r="AN4" s="78"/>
      <c r="AO4" s="78"/>
      <c r="AP4" s="78"/>
      <c r="AQ4" s="78"/>
      <c r="AR4" s="78"/>
      <c r="AS4" s="78"/>
      <c r="AT4" s="78"/>
      <c r="AU4" s="78" t="s">
        <v>58</v>
      </c>
      <c r="AV4" s="78"/>
      <c r="AW4" s="78"/>
      <c r="AX4" s="78"/>
      <c r="AY4" s="78"/>
      <c r="AZ4" s="78"/>
      <c r="BA4" s="78"/>
      <c r="BB4" s="78"/>
      <c r="BC4" s="78"/>
      <c r="BD4" s="78"/>
      <c r="BE4" s="78"/>
      <c r="BF4" s="78" t="s">
        <v>59</v>
      </c>
      <c r="BG4" s="78"/>
      <c r="BH4" s="78"/>
      <c r="BI4" s="78"/>
      <c r="BJ4" s="78"/>
      <c r="BK4" s="78"/>
      <c r="BL4" s="78"/>
      <c r="BM4" s="78"/>
      <c r="BN4" s="78"/>
      <c r="BO4" s="78"/>
      <c r="BP4" s="78"/>
      <c r="BQ4" s="78" t="s">
        <v>60</v>
      </c>
      <c r="BR4" s="78"/>
      <c r="BS4" s="78"/>
      <c r="BT4" s="78"/>
      <c r="BU4" s="78"/>
      <c r="BV4" s="78"/>
      <c r="BW4" s="78"/>
      <c r="BX4" s="78"/>
      <c r="BY4" s="78"/>
      <c r="BZ4" s="78"/>
      <c r="CA4" s="78"/>
      <c r="CB4" s="78" t="s">
        <v>61</v>
      </c>
      <c r="CC4" s="78"/>
      <c r="CD4" s="78"/>
      <c r="CE4" s="78"/>
      <c r="CF4" s="78"/>
      <c r="CG4" s="78"/>
      <c r="CH4" s="78"/>
      <c r="CI4" s="78"/>
      <c r="CJ4" s="78"/>
      <c r="CK4" s="78"/>
      <c r="CL4" s="78"/>
      <c r="CM4" s="78" t="s">
        <v>62</v>
      </c>
      <c r="CN4" s="78"/>
      <c r="CO4" s="78"/>
      <c r="CP4" s="78"/>
      <c r="CQ4" s="78"/>
      <c r="CR4" s="78"/>
      <c r="CS4" s="78"/>
      <c r="CT4" s="78"/>
      <c r="CU4" s="78"/>
      <c r="CV4" s="78"/>
      <c r="CW4" s="78"/>
      <c r="CX4" s="78" t="s">
        <v>63</v>
      </c>
      <c r="CY4" s="78"/>
      <c r="CZ4" s="78"/>
      <c r="DA4" s="78"/>
      <c r="DB4" s="78"/>
      <c r="DC4" s="78"/>
      <c r="DD4" s="78"/>
      <c r="DE4" s="78"/>
      <c r="DF4" s="78"/>
      <c r="DG4" s="78"/>
      <c r="DH4" s="78"/>
      <c r="DI4" s="78" t="s">
        <v>64</v>
      </c>
      <c r="DJ4" s="78"/>
      <c r="DK4" s="78"/>
      <c r="DL4" s="78"/>
      <c r="DM4" s="78"/>
      <c r="DN4" s="78"/>
      <c r="DO4" s="78"/>
      <c r="DP4" s="78"/>
      <c r="DQ4" s="78"/>
      <c r="DR4" s="78"/>
      <c r="DS4" s="78"/>
      <c r="DT4" s="78" t="s">
        <v>65</v>
      </c>
      <c r="DU4" s="78"/>
      <c r="DV4" s="78"/>
      <c r="DW4" s="78"/>
      <c r="DX4" s="78"/>
      <c r="DY4" s="78"/>
      <c r="DZ4" s="78"/>
      <c r="EA4" s="78"/>
      <c r="EB4" s="78"/>
      <c r="EC4" s="78"/>
      <c r="ED4" s="78"/>
      <c r="EE4" s="78" t="s">
        <v>66</v>
      </c>
      <c r="EF4" s="78"/>
      <c r="EG4" s="78"/>
      <c r="EH4" s="78"/>
      <c r="EI4" s="78"/>
      <c r="EJ4" s="78"/>
      <c r="EK4" s="78"/>
      <c r="EL4" s="78"/>
      <c r="EM4" s="78"/>
      <c r="EN4" s="78"/>
      <c r="EO4" s="78"/>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2021</v>
      </c>
      <c r="C6" s="19">
        <f t="shared" ref="C6:X6" si="3">C7</f>
        <v>62065</v>
      </c>
      <c r="D6" s="19">
        <f t="shared" si="3"/>
        <v>46</v>
      </c>
      <c r="E6" s="19">
        <f t="shared" si="3"/>
        <v>17</v>
      </c>
      <c r="F6" s="19">
        <f t="shared" si="3"/>
        <v>4</v>
      </c>
      <c r="G6" s="19">
        <f t="shared" si="3"/>
        <v>0</v>
      </c>
      <c r="H6" s="19" t="str">
        <f t="shared" si="3"/>
        <v>山形県　寒河江市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57.69</v>
      </c>
      <c r="P6" s="20">
        <f t="shared" si="3"/>
        <v>3.39</v>
      </c>
      <c r="Q6" s="20">
        <f t="shared" si="3"/>
        <v>90.96</v>
      </c>
      <c r="R6" s="20">
        <f t="shared" si="3"/>
        <v>3685</v>
      </c>
      <c r="S6" s="20">
        <f t="shared" si="3"/>
        <v>40452</v>
      </c>
      <c r="T6" s="20">
        <f t="shared" si="3"/>
        <v>139.03</v>
      </c>
      <c r="U6" s="20">
        <f t="shared" si="3"/>
        <v>290.95999999999998</v>
      </c>
      <c r="V6" s="20">
        <f t="shared" si="3"/>
        <v>1368</v>
      </c>
      <c r="W6" s="20">
        <f t="shared" si="3"/>
        <v>0.59</v>
      </c>
      <c r="X6" s="20">
        <f t="shared" si="3"/>
        <v>2318.64</v>
      </c>
      <c r="Y6" s="21" t="str">
        <f>IF(Y7="",NA(),Y7)</f>
        <v>-</v>
      </c>
      <c r="Z6" s="21" t="str">
        <f t="shared" ref="Z6:AH6" si="4">IF(Z7="",NA(),Z7)</f>
        <v>-</v>
      </c>
      <c r="AA6" s="21" t="str">
        <f t="shared" si="4"/>
        <v>-</v>
      </c>
      <c r="AB6" s="21">
        <f t="shared" si="4"/>
        <v>100.53</v>
      </c>
      <c r="AC6" s="21">
        <f t="shared" si="4"/>
        <v>132.51</v>
      </c>
      <c r="AD6" s="21" t="str">
        <f t="shared" si="4"/>
        <v>-</v>
      </c>
      <c r="AE6" s="21" t="str">
        <f t="shared" si="4"/>
        <v>-</v>
      </c>
      <c r="AF6" s="21" t="str">
        <f t="shared" si="4"/>
        <v>-</v>
      </c>
      <c r="AG6" s="21">
        <f t="shared" si="4"/>
        <v>105.78</v>
      </c>
      <c r="AH6" s="21">
        <f t="shared" si="4"/>
        <v>106.09</v>
      </c>
      <c r="AI6" s="20" t="str">
        <f>IF(AI7="","",IF(AI7="-","【-】","【"&amp;SUBSTITUTE(TEXT(AI7,"#,##0.00"),"-","△")&amp;"】"))</f>
        <v>【105.35】</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63.96</v>
      </c>
      <c r="AS6" s="21">
        <f t="shared" si="5"/>
        <v>69.42</v>
      </c>
      <c r="AT6" s="20" t="str">
        <f>IF(AT7="","",IF(AT7="-","【-】","【"&amp;SUBSTITUTE(TEXT(AT7,"#,##0.00"),"-","△")&amp;"】"))</f>
        <v>【63.89】</v>
      </c>
      <c r="AU6" s="21" t="str">
        <f>IF(AU7="",NA(),AU7)</f>
        <v>-</v>
      </c>
      <c r="AV6" s="21" t="str">
        <f t="shared" ref="AV6:BD6" si="6">IF(AV7="",NA(),AV7)</f>
        <v>-</v>
      </c>
      <c r="AW6" s="21" t="str">
        <f t="shared" si="6"/>
        <v>-</v>
      </c>
      <c r="AX6" s="21">
        <f t="shared" si="6"/>
        <v>6.65</v>
      </c>
      <c r="AY6" s="21">
        <f t="shared" si="6"/>
        <v>11.95</v>
      </c>
      <c r="AZ6" s="21" t="str">
        <f t="shared" si="6"/>
        <v>-</v>
      </c>
      <c r="BA6" s="21" t="str">
        <f t="shared" si="6"/>
        <v>-</v>
      </c>
      <c r="BB6" s="21" t="str">
        <f t="shared" si="6"/>
        <v>-</v>
      </c>
      <c r="BC6" s="21">
        <f t="shared" si="6"/>
        <v>44.24</v>
      </c>
      <c r="BD6" s="21">
        <f t="shared" si="6"/>
        <v>43.07</v>
      </c>
      <c r="BE6" s="20" t="str">
        <f>IF(BE7="","",IF(BE7="-","【-】","【"&amp;SUBSTITUTE(TEXT(BE7,"#,##0.00"),"-","△")&amp;"】"))</f>
        <v>【44.07】</v>
      </c>
      <c r="BF6" s="21" t="str">
        <f>IF(BF7="",NA(),BF7)</f>
        <v>-</v>
      </c>
      <c r="BG6" s="21" t="str">
        <f t="shared" ref="BG6:BO6" si="7">IF(BG7="",NA(),BG7)</f>
        <v>-</v>
      </c>
      <c r="BH6" s="21" t="str">
        <f t="shared" si="7"/>
        <v>-</v>
      </c>
      <c r="BI6" s="21">
        <f t="shared" si="7"/>
        <v>3038.88</v>
      </c>
      <c r="BJ6" s="21">
        <f t="shared" si="7"/>
        <v>2885.84</v>
      </c>
      <c r="BK6" s="21" t="str">
        <f t="shared" si="7"/>
        <v>-</v>
      </c>
      <c r="BL6" s="21" t="str">
        <f t="shared" si="7"/>
        <v>-</v>
      </c>
      <c r="BM6" s="21" t="str">
        <f t="shared" si="7"/>
        <v>-</v>
      </c>
      <c r="BN6" s="21">
        <f t="shared" si="7"/>
        <v>1258.43</v>
      </c>
      <c r="BO6" s="21">
        <f t="shared" si="7"/>
        <v>1163.75</v>
      </c>
      <c r="BP6" s="20" t="str">
        <f>IF(BP7="","",IF(BP7="-","【-】","【"&amp;SUBSTITUTE(TEXT(BP7,"#,##0.00"),"-","△")&amp;"】"))</f>
        <v>【1,201.79】</v>
      </c>
      <c r="BQ6" s="21" t="str">
        <f>IF(BQ7="",NA(),BQ7)</f>
        <v>-</v>
      </c>
      <c r="BR6" s="21" t="str">
        <f t="shared" ref="BR6:BZ6" si="8">IF(BR7="",NA(),BR7)</f>
        <v>-</v>
      </c>
      <c r="BS6" s="21" t="str">
        <f t="shared" si="8"/>
        <v>-</v>
      </c>
      <c r="BT6" s="21">
        <f t="shared" si="8"/>
        <v>101.92</v>
      </c>
      <c r="BU6" s="21">
        <f t="shared" si="8"/>
        <v>98.48</v>
      </c>
      <c r="BV6" s="21" t="str">
        <f t="shared" si="8"/>
        <v>-</v>
      </c>
      <c r="BW6" s="21" t="str">
        <f t="shared" si="8"/>
        <v>-</v>
      </c>
      <c r="BX6" s="21" t="str">
        <f t="shared" si="8"/>
        <v>-</v>
      </c>
      <c r="BY6" s="21">
        <f t="shared" si="8"/>
        <v>73.36</v>
      </c>
      <c r="BZ6" s="21">
        <f t="shared" si="8"/>
        <v>72.599999999999994</v>
      </c>
      <c r="CA6" s="20" t="str">
        <f>IF(CA7="","",IF(CA7="-","【-】","【"&amp;SUBSTITUTE(TEXT(CA7,"#,##0.00"),"-","△")&amp;"】"))</f>
        <v>【75.31】</v>
      </c>
      <c r="CB6" s="21" t="str">
        <f>IF(CB7="",NA(),CB7)</f>
        <v>-</v>
      </c>
      <c r="CC6" s="21" t="str">
        <f t="shared" ref="CC6:CK6" si="9">IF(CC7="",NA(),CC7)</f>
        <v>-</v>
      </c>
      <c r="CD6" s="21" t="str">
        <f t="shared" si="9"/>
        <v>-</v>
      </c>
      <c r="CE6" s="21">
        <f t="shared" si="9"/>
        <v>157.54</v>
      </c>
      <c r="CF6" s="21">
        <f t="shared" si="9"/>
        <v>192.65</v>
      </c>
      <c r="CG6" s="21" t="str">
        <f t="shared" si="9"/>
        <v>-</v>
      </c>
      <c r="CH6" s="21" t="str">
        <f t="shared" si="9"/>
        <v>-</v>
      </c>
      <c r="CI6" s="21" t="str">
        <f t="shared" si="9"/>
        <v>-</v>
      </c>
      <c r="CJ6" s="21">
        <f t="shared" si="9"/>
        <v>224.88</v>
      </c>
      <c r="CK6" s="21">
        <f t="shared" si="9"/>
        <v>228.64</v>
      </c>
      <c r="CL6" s="20" t="str">
        <f>IF(CL7="","",IF(CL7="-","【-】","【"&amp;SUBSTITUTE(TEXT(CL7,"#,##0.00"),"-","△")&amp;"】"))</f>
        <v>【216.39】</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t="str">
        <f t="shared" si="10"/>
        <v>-</v>
      </c>
      <c r="CU6" s="21">
        <f t="shared" si="10"/>
        <v>42.4</v>
      </c>
      <c r="CV6" s="21">
        <f t="shared" si="10"/>
        <v>42.28</v>
      </c>
      <c r="CW6" s="20" t="str">
        <f>IF(CW7="","",IF(CW7="-","【-】","【"&amp;SUBSTITUTE(TEXT(CW7,"#,##0.00"),"-","△")&amp;"】"))</f>
        <v>【42.57】</v>
      </c>
      <c r="CX6" s="21" t="str">
        <f>IF(CX7="",NA(),CX7)</f>
        <v>-</v>
      </c>
      <c r="CY6" s="21" t="str">
        <f t="shared" ref="CY6:DG6" si="11">IF(CY7="",NA(),CY7)</f>
        <v>-</v>
      </c>
      <c r="CZ6" s="21" t="str">
        <f t="shared" si="11"/>
        <v>-</v>
      </c>
      <c r="DA6" s="21">
        <f t="shared" si="11"/>
        <v>73.849999999999994</v>
      </c>
      <c r="DB6" s="21">
        <f t="shared" si="11"/>
        <v>74.34</v>
      </c>
      <c r="DC6" s="21" t="str">
        <f t="shared" si="11"/>
        <v>-</v>
      </c>
      <c r="DD6" s="21" t="str">
        <f t="shared" si="11"/>
        <v>-</v>
      </c>
      <c r="DE6" s="21" t="str">
        <f t="shared" si="11"/>
        <v>-</v>
      </c>
      <c r="DF6" s="21">
        <f t="shared" si="11"/>
        <v>84.19</v>
      </c>
      <c r="DG6" s="21">
        <f t="shared" si="11"/>
        <v>84.34</v>
      </c>
      <c r="DH6" s="20" t="str">
        <f>IF(DH7="","",IF(DH7="-","【-】","【"&amp;SUBSTITUTE(TEXT(DH7,"#,##0.00"),"-","△")&amp;"】"))</f>
        <v>【85.24】</v>
      </c>
      <c r="DI6" s="21" t="str">
        <f>IF(DI7="",NA(),DI7)</f>
        <v>-</v>
      </c>
      <c r="DJ6" s="21" t="str">
        <f t="shared" ref="DJ6:DR6" si="12">IF(DJ7="",NA(),DJ7)</f>
        <v>-</v>
      </c>
      <c r="DK6" s="21" t="str">
        <f t="shared" si="12"/>
        <v>-</v>
      </c>
      <c r="DL6" s="21">
        <f t="shared" si="12"/>
        <v>2.91</v>
      </c>
      <c r="DM6" s="21">
        <f t="shared" si="12"/>
        <v>5.74</v>
      </c>
      <c r="DN6" s="21" t="str">
        <f t="shared" si="12"/>
        <v>-</v>
      </c>
      <c r="DO6" s="21" t="str">
        <f t="shared" si="12"/>
        <v>-</v>
      </c>
      <c r="DP6" s="21" t="str">
        <f t="shared" si="12"/>
        <v>-</v>
      </c>
      <c r="DQ6" s="21">
        <f t="shared" si="12"/>
        <v>21.36</v>
      </c>
      <c r="DR6" s="21">
        <f t="shared" si="12"/>
        <v>22.79</v>
      </c>
      <c r="DS6" s="20" t="str">
        <f>IF(DS7="","",IF(DS7="-","【-】","【"&amp;SUBSTITUTE(TEXT(DS7,"#,##0.00"),"-","△")&amp;"】"))</f>
        <v>【25.87】</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1">
        <f t="shared" si="13"/>
        <v>0.01</v>
      </c>
      <c r="EC6" s="21">
        <f t="shared" si="13"/>
        <v>0.01</v>
      </c>
      <c r="ED6" s="20" t="str">
        <f>IF(ED7="","",IF(ED7="-","【-】","【"&amp;SUBSTITUTE(TEXT(ED7,"#,##0.00"),"-","△")&amp;"】"))</f>
        <v>【0.01】</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0.39</v>
      </c>
      <c r="EN6" s="21">
        <f t="shared" si="14"/>
        <v>0.1</v>
      </c>
      <c r="EO6" s="20" t="str">
        <f>IF(EO7="","",IF(EO7="-","【-】","【"&amp;SUBSTITUTE(TEXT(EO7,"#,##0.00"),"-","△")&amp;"】"))</f>
        <v>【0.15】</v>
      </c>
    </row>
    <row r="7" spans="1:148" s="22" customFormat="1" x14ac:dyDescent="0.2">
      <c r="A7" s="14"/>
      <c r="B7" s="23">
        <v>2021</v>
      </c>
      <c r="C7" s="23">
        <v>62065</v>
      </c>
      <c r="D7" s="23">
        <v>46</v>
      </c>
      <c r="E7" s="23">
        <v>17</v>
      </c>
      <c r="F7" s="23">
        <v>4</v>
      </c>
      <c r="G7" s="23">
        <v>0</v>
      </c>
      <c r="H7" s="23" t="s">
        <v>96</v>
      </c>
      <c r="I7" s="23" t="s">
        <v>97</v>
      </c>
      <c r="J7" s="23" t="s">
        <v>98</v>
      </c>
      <c r="K7" s="23" t="s">
        <v>99</v>
      </c>
      <c r="L7" s="23" t="s">
        <v>100</v>
      </c>
      <c r="M7" s="23" t="s">
        <v>101</v>
      </c>
      <c r="N7" s="24" t="s">
        <v>102</v>
      </c>
      <c r="O7" s="24">
        <v>57.69</v>
      </c>
      <c r="P7" s="24">
        <v>3.39</v>
      </c>
      <c r="Q7" s="24">
        <v>90.96</v>
      </c>
      <c r="R7" s="24">
        <v>3685</v>
      </c>
      <c r="S7" s="24">
        <v>40452</v>
      </c>
      <c r="T7" s="24">
        <v>139.03</v>
      </c>
      <c r="U7" s="24">
        <v>290.95999999999998</v>
      </c>
      <c r="V7" s="24">
        <v>1368</v>
      </c>
      <c r="W7" s="24">
        <v>0.59</v>
      </c>
      <c r="X7" s="24">
        <v>2318.64</v>
      </c>
      <c r="Y7" s="24" t="s">
        <v>102</v>
      </c>
      <c r="Z7" s="24" t="s">
        <v>102</v>
      </c>
      <c r="AA7" s="24" t="s">
        <v>102</v>
      </c>
      <c r="AB7" s="24">
        <v>100.53</v>
      </c>
      <c r="AC7" s="24">
        <v>132.51</v>
      </c>
      <c r="AD7" s="24" t="s">
        <v>102</v>
      </c>
      <c r="AE7" s="24" t="s">
        <v>102</v>
      </c>
      <c r="AF7" s="24" t="s">
        <v>102</v>
      </c>
      <c r="AG7" s="24">
        <v>105.78</v>
      </c>
      <c r="AH7" s="24">
        <v>106.09</v>
      </c>
      <c r="AI7" s="24">
        <v>105.35</v>
      </c>
      <c r="AJ7" s="24" t="s">
        <v>102</v>
      </c>
      <c r="AK7" s="24" t="s">
        <v>102</v>
      </c>
      <c r="AL7" s="24" t="s">
        <v>102</v>
      </c>
      <c r="AM7" s="24">
        <v>0</v>
      </c>
      <c r="AN7" s="24">
        <v>0</v>
      </c>
      <c r="AO7" s="24" t="s">
        <v>102</v>
      </c>
      <c r="AP7" s="24" t="s">
        <v>102</v>
      </c>
      <c r="AQ7" s="24" t="s">
        <v>102</v>
      </c>
      <c r="AR7" s="24">
        <v>63.96</v>
      </c>
      <c r="AS7" s="24">
        <v>69.42</v>
      </c>
      <c r="AT7" s="24">
        <v>63.89</v>
      </c>
      <c r="AU7" s="24" t="s">
        <v>102</v>
      </c>
      <c r="AV7" s="24" t="s">
        <v>102</v>
      </c>
      <c r="AW7" s="24" t="s">
        <v>102</v>
      </c>
      <c r="AX7" s="24">
        <v>6.65</v>
      </c>
      <c r="AY7" s="24">
        <v>11.95</v>
      </c>
      <c r="AZ7" s="24" t="s">
        <v>102</v>
      </c>
      <c r="BA7" s="24" t="s">
        <v>102</v>
      </c>
      <c r="BB7" s="24" t="s">
        <v>102</v>
      </c>
      <c r="BC7" s="24">
        <v>44.24</v>
      </c>
      <c r="BD7" s="24">
        <v>43.07</v>
      </c>
      <c r="BE7" s="24">
        <v>44.07</v>
      </c>
      <c r="BF7" s="24" t="s">
        <v>102</v>
      </c>
      <c r="BG7" s="24" t="s">
        <v>102</v>
      </c>
      <c r="BH7" s="24" t="s">
        <v>102</v>
      </c>
      <c r="BI7" s="24">
        <v>3038.88</v>
      </c>
      <c r="BJ7" s="24">
        <v>2885.84</v>
      </c>
      <c r="BK7" s="24" t="s">
        <v>102</v>
      </c>
      <c r="BL7" s="24" t="s">
        <v>102</v>
      </c>
      <c r="BM7" s="24" t="s">
        <v>102</v>
      </c>
      <c r="BN7" s="24">
        <v>1258.43</v>
      </c>
      <c r="BO7" s="24">
        <v>1163.75</v>
      </c>
      <c r="BP7" s="24">
        <v>1201.79</v>
      </c>
      <c r="BQ7" s="24" t="s">
        <v>102</v>
      </c>
      <c r="BR7" s="24" t="s">
        <v>102</v>
      </c>
      <c r="BS7" s="24" t="s">
        <v>102</v>
      </c>
      <c r="BT7" s="24">
        <v>101.92</v>
      </c>
      <c r="BU7" s="24">
        <v>98.48</v>
      </c>
      <c r="BV7" s="24" t="s">
        <v>102</v>
      </c>
      <c r="BW7" s="24" t="s">
        <v>102</v>
      </c>
      <c r="BX7" s="24" t="s">
        <v>102</v>
      </c>
      <c r="BY7" s="24">
        <v>73.36</v>
      </c>
      <c r="BZ7" s="24">
        <v>72.599999999999994</v>
      </c>
      <c r="CA7" s="24">
        <v>75.31</v>
      </c>
      <c r="CB7" s="24" t="s">
        <v>102</v>
      </c>
      <c r="CC7" s="24" t="s">
        <v>102</v>
      </c>
      <c r="CD7" s="24" t="s">
        <v>102</v>
      </c>
      <c r="CE7" s="24">
        <v>157.54</v>
      </c>
      <c r="CF7" s="24">
        <v>192.65</v>
      </c>
      <c r="CG7" s="24" t="s">
        <v>102</v>
      </c>
      <c r="CH7" s="24" t="s">
        <v>102</v>
      </c>
      <c r="CI7" s="24" t="s">
        <v>102</v>
      </c>
      <c r="CJ7" s="24">
        <v>224.88</v>
      </c>
      <c r="CK7" s="24">
        <v>228.64</v>
      </c>
      <c r="CL7" s="24">
        <v>216.39</v>
      </c>
      <c r="CM7" s="24" t="s">
        <v>102</v>
      </c>
      <c r="CN7" s="24" t="s">
        <v>102</v>
      </c>
      <c r="CO7" s="24" t="s">
        <v>102</v>
      </c>
      <c r="CP7" s="24" t="s">
        <v>102</v>
      </c>
      <c r="CQ7" s="24" t="s">
        <v>102</v>
      </c>
      <c r="CR7" s="24" t="s">
        <v>102</v>
      </c>
      <c r="CS7" s="24" t="s">
        <v>102</v>
      </c>
      <c r="CT7" s="24" t="s">
        <v>102</v>
      </c>
      <c r="CU7" s="24">
        <v>42.4</v>
      </c>
      <c r="CV7" s="24">
        <v>42.28</v>
      </c>
      <c r="CW7" s="24">
        <v>42.57</v>
      </c>
      <c r="CX7" s="24" t="s">
        <v>102</v>
      </c>
      <c r="CY7" s="24" t="s">
        <v>102</v>
      </c>
      <c r="CZ7" s="24" t="s">
        <v>102</v>
      </c>
      <c r="DA7" s="24">
        <v>73.849999999999994</v>
      </c>
      <c r="DB7" s="24">
        <v>74.34</v>
      </c>
      <c r="DC7" s="24" t="s">
        <v>102</v>
      </c>
      <c r="DD7" s="24" t="s">
        <v>102</v>
      </c>
      <c r="DE7" s="24" t="s">
        <v>102</v>
      </c>
      <c r="DF7" s="24">
        <v>84.19</v>
      </c>
      <c r="DG7" s="24">
        <v>84.34</v>
      </c>
      <c r="DH7" s="24">
        <v>85.24</v>
      </c>
      <c r="DI7" s="24" t="s">
        <v>102</v>
      </c>
      <c r="DJ7" s="24" t="s">
        <v>102</v>
      </c>
      <c r="DK7" s="24" t="s">
        <v>102</v>
      </c>
      <c r="DL7" s="24">
        <v>2.91</v>
      </c>
      <c r="DM7" s="24">
        <v>5.74</v>
      </c>
      <c r="DN7" s="24" t="s">
        <v>102</v>
      </c>
      <c r="DO7" s="24" t="s">
        <v>102</v>
      </c>
      <c r="DP7" s="24" t="s">
        <v>102</v>
      </c>
      <c r="DQ7" s="24">
        <v>21.36</v>
      </c>
      <c r="DR7" s="24">
        <v>22.79</v>
      </c>
      <c r="DS7" s="24">
        <v>25.87</v>
      </c>
      <c r="DT7" s="24" t="s">
        <v>102</v>
      </c>
      <c r="DU7" s="24" t="s">
        <v>102</v>
      </c>
      <c r="DV7" s="24" t="s">
        <v>102</v>
      </c>
      <c r="DW7" s="24">
        <v>0</v>
      </c>
      <c r="DX7" s="24">
        <v>0</v>
      </c>
      <c r="DY7" s="24" t="s">
        <v>102</v>
      </c>
      <c r="DZ7" s="24" t="s">
        <v>102</v>
      </c>
      <c r="EA7" s="24" t="s">
        <v>102</v>
      </c>
      <c r="EB7" s="24">
        <v>0.01</v>
      </c>
      <c r="EC7" s="24">
        <v>0.01</v>
      </c>
      <c r="ED7" s="24">
        <v>0.01</v>
      </c>
      <c r="EE7" s="24" t="s">
        <v>102</v>
      </c>
      <c r="EF7" s="24" t="s">
        <v>102</v>
      </c>
      <c r="EG7" s="24" t="s">
        <v>102</v>
      </c>
      <c r="EH7" s="24">
        <v>0</v>
      </c>
      <c r="EI7" s="24">
        <v>0</v>
      </c>
      <c r="EJ7" s="24" t="s">
        <v>102</v>
      </c>
      <c r="EK7" s="24" t="s">
        <v>102</v>
      </c>
      <c r="EL7" s="24" t="s">
        <v>102</v>
      </c>
      <c r="EM7" s="24">
        <v>0.39</v>
      </c>
      <c r="EN7" s="24">
        <v>0.1</v>
      </c>
      <c r="EO7" s="24">
        <v>0.15</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2">
      <c r="B11">
        <v>4</v>
      </c>
      <c r="C11">
        <v>3</v>
      </c>
      <c r="D11">
        <v>2</v>
      </c>
      <c r="E11">
        <v>1</v>
      </c>
      <c r="F11">
        <v>0</v>
      </c>
      <c r="G11" t="s">
        <v>108</v>
      </c>
    </row>
    <row r="12" spans="1:148" x14ac:dyDescent="0.2">
      <c r="B12">
        <v>1</v>
      </c>
      <c r="C12">
        <v>1</v>
      </c>
      <c r="D12">
        <v>1</v>
      </c>
      <c r="E12">
        <v>2</v>
      </c>
      <c r="F12">
        <v>3</v>
      </c>
      <c r="G12" t="s">
        <v>109</v>
      </c>
    </row>
    <row r="13" spans="1:148" x14ac:dyDescent="0.2">
      <c r="B13" t="s">
        <v>110</v>
      </c>
      <c r="C13" t="s">
        <v>111</v>
      </c>
      <c r="D13" t="s">
        <v>112</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川越 貴之</cp:lastModifiedBy>
  <dcterms:created xsi:type="dcterms:W3CDTF">2023-01-12T23:37:29Z</dcterms:created>
  <dcterms:modified xsi:type="dcterms:W3CDTF">2023-01-18T00:27:09Z</dcterms:modified>
  <cp:category/>
</cp:coreProperties>
</file>