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YG113PC013U\Desktop\"/>
    </mc:Choice>
  </mc:AlternateContent>
  <workbookProtection workbookPassword="B501"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<sst xmlns="http://schemas.openxmlformats.org/spreadsheetml/2006/main" count="221" uniqueCount="111">
  <si>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</si>
  <si>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</si>
  <si>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</si>
  <si>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</si>
  <si>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</si>
  <si>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</si>
  <si>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</si>
  <si>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</si>
  <si>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</si>
  <si>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</si>
  <si>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</si>
  <si>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</si>
  <si>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</si>
  <si>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</si>
  <si>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</si>
  <si>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</si>
  <si>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</si>
  <si>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</si>
  <si>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</si>
  <si>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</si>
  <si>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</si>
  <si>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</si>
  <si>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</si>
  <si>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</si>
  <si>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</si>
  <si>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</si>
  <si>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</si>
  <si>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</si>
  <si>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</si>
  <si>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</si>
  <si>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</si>
  <si>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</si>
  <si>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</si>
  <si>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</si>
  <si>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</si>
  <si>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</si>
  <si>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</si>
  <si>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</si>
  <si>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</si>
  <si>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</si>
  <si>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</si>
  <si>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</si>
  <si>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</si>
  <si>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</si>
  <si>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</si>
  <si>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</si>
  <si>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</si>
  <si>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</si>
  <si>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</si>
  <si>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</si>
  <si>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</si>
  <si>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</si>
  <si>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</si>
  <si>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</si>
  <si>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</si>
  <si>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</si>
  <si>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</si>
  <si>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</si>
  <si>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</si>
  <si>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</si>
  <si>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</si>
  <si>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</si>
  <si>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</si>
  <si>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</si>
  <si>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</si>
  <si>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</si>
  <si>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</si>
  <si>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</si>
  <si>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</si>
  <si>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</si>
  <si>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</si>
  <si>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</si>
  <si>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</si>
  <si>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</si>
  <si>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</si>
  <si>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</si>
  <si>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</si>
  <si>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</si>
  <si>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</si>
  <si>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</si>
  <si>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</si>
  <si>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</si>
  <si>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</si>
  <si>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</si>
  <si>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</si>
  <si>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</si>
  <si>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</si>
  <si>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</si>
  <si>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</si>
  <si>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</si>
  <si>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</si>
  <si>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</si>
  <si>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</si>
  <si>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</si>
  <si>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</si>
  <si>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</si>
  <si>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山形市</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</si>
  <si>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</si>
  <si>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</si>
  <si>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</si>
  <si>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</si>
  <si>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</si>
  <si>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</si>
  <si>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</si>
  <si>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</si>
  <si>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</si>
  <si>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</si>
  <si>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</si>
  <si>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③老朽化した管渠がないため、改修等の実績はない。
農業集落排水事業の管渠については、今後診断等を実施し、結果に基づき老朽管渠の計画的な改修工事を実施していく。</t>
    <rPh sb="1" eb="4">
      <t>ロウキュウカ</t>
    </rPh>
    <rPh sb="6" eb="8">
      <t>カンキョ</t>
    </rPh>
    <rPh sb="14" eb="16">
      <t>カイシュウ</t>
    </rPh>
    <rPh sb="16" eb="17">
      <t>トウ</t>
    </rPh>
    <rPh sb="18" eb="20">
      <t>ジッセキ</t>
    </rPh>
    <rPh sb="26" eb="28">
      <t>ノウギョウ</t>
    </rPh>
    <rPh sb="28" eb="30">
      <t>シュウラク</t>
    </rPh>
    <rPh sb="30" eb="32">
      <t>ハイスイ</t>
    </rPh>
    <rPh sb="32" eb="34">
      <t>ジギョウ</t>
    </rPh>
    <rPh sb="35" eb="37">
      <t>カンキョ</t>
    </rPh>
    <rPh sb="43" eb="45">
      <t>コンゴ</t>
    </rPh>
    <rPh sb="45" eb="47">
      <t>シンダン</t>
    </rPh>
    <rPh sb="47" eb="48">
      <t>トウ</t>
    </rPh>
    <rPh sb="49" eb="51">
      <t>ジッシ</t>
    </rPh>
    <rPh sb="53" eb="55">
      <t>ケッカ</t>
    </rPh>
    <rPh sb="56" eb="57">
      <t>モト</t>
    </rPh>
    <rPh sb="59" eb="61">
      <t>ロウキュウ</t>
    </rPh>
    <rPh sb="61" eb="63">
      <t>カンキョ</t>
    </rPh>
    <rPh sb="64" eb="67">
      <t>ケイカクテキ</t>
    </rPh>
    <rPh sb="68" eb="70">
      <t>カイシュウ</t>
    </rPh>
    <rPh sb="70" eb="72">
      <t>コウジ</t>
    </rPh>
    <rPh sb="73" eb="75">
      <t>ジッシ</t>
    </rPh>
    <phoneticPr fontId="4"/>
  </si>
  <si>
    <t xml:space="preserve">①地方債償還金は全て一般会計からの繰り入れにより償還している。維持管理費については、使用料収入の不足分を一般会計から繰り入れしている。過去の事業に伴う企業債の累積と元金償還金、維持管理費の増のため、収益的収支比率が年々低くなってきている。
④昭和62年度から平成15年度までに集中的に整備を進めたことにより、類似団体平均値より高い数値で推移している。
⑤本市の農集排使用料は、類似団体に比して低い水準に設定されており、過去の事業に伴う企業債の累積と元金償還金、維持管理費の増のため、経費回収率が低くなっている。
⑥過去の事業に伴う企業債の累積と元金償還金、維持管理費の増のため、類似団体と比して高くなっている。
⑦水洗化率は上昇しているものの、農業集落排水事業区域における人口減により、晴天時一日平均処理水量は横ばいとなっている。
⑧普及活動により水洗化率は上昇している。
以上のことから、今後、健全で効率的な管理運営を行うためには使用料収入の確保が重要であることから、使用料の見直しについて早急に取り組んでいく。
</t>
    <rPh sb="8" eb="9">
      <t>スベ</t>
    </rPh>
    <rPh sb="10" eb="12">
      <t>イッパン</t>
    </rPh>
    <rPh sb="12" eb="14">
      <t>カイケイ</t>
    </rPh>
    <rPh sb="17" eb="18">
      <t>ク</t>
    </rPh>
    <rPh sb="19" eb="20">
      <t>イ</t>
    </rPh>
    <rPh sb="24" eb="26">
      <t>ショウカン</t>
    </rPh>
    <rPh sb="31" eb="33">
      <t>イジ</t>
    </rPh>
    <rPh sb="33" eb="36">
      <t>カンリヒ</t>
    </rPh>
    <rPh sb="42" eb="45">
      <t>シヨウリョウ</t>
    </rPh>
    <rPh sb="45" eb="47">
      <t>シュウニュウ</t>
    </rPh>
    <rPh sb="48" eb="51">
      <t>フソクブン</t>
    </rPh>
    <rPh sb="52" eb="54">
      <t>イッパン</t>
    </rPh>
    <rPh sb="54" eb="56">
      <t>カイケイ</t>
    </rPh>
    <rPh sb="58" eb="59">
      <t>ク</t>
    </rPh>
    <rPh sb="60" eb="61">
      <t>イ</t>
    </rPh>
    <rPh sb="99" eb="102">
      <t>シュウエキテキ</t>
    </rPh>
    <rPh sb="102" eb="104">
      <t>シュウシ</t>
    </rPh>
    <rPh sb="104" eb="105">
      <t>ヒ</t>
    </rPh>
    <rPh sb="107" eb="109">
      <t>ネンネン</t>
    </rPh>
    <rPh sb="121" eb="123">
      <t>ショウワ</t>
    </rPh>
    <rPh sb="125" eb="126">
      <t>ネン</t>
    </rPh>
    <rPh sb="126" eb="127">
      <t>ド</t>
    </rPh>
    <rPh sb="129" eb="131">
      <t>ヘイセイ</t>
    </rPh>
    <rPh sb="133" eb="135">
      <t>ネンド</t>
    </rPh>
    <rPh sb="138" eb="141">
      <t>シュウチュウテキ</t>
    </rPh>
    <rPh sb="142" eb="144">
      <t>セイビ</t>
    </rPh>
    <rPh sb="145" eb="146">
      <t>スス</t>
    </rPh>
    <rPh sb="154" eb="156">
      <t>ルイジ</t>
    </rPh>
    <rPh sb="156" eb="158">
      <t>ダンタイ</t>
    </rPh>
    <rPh sb="158" eb="161">
      <t>ヘイキンチ</t>
    </rPh>
    <rPh sb="163" eb="164">
      <t>タカ</t>
    </rPh>
    <rPh sb="165" eb="167">
      <t>スウチ</t>
    </rPh>
    <rPh sb="168" eb="170">
      <t>スイイ</t>
    </rPh>
    <rPh sb="177" eb="179">
      <t>ホンシ</t>
    </rPh>
    <rPh sb="180" eb="183">
      <t>ノウシュウハイ</t>
    </rPh>
    <rPh sb="183" eb="186">
      <t>シヨウリョウ</t>
    </rPh>
    <rPh sb="188" eb="190">
      <t>ルイジ</t>
    </rPh>
    <rPh sb="190" eb="192">
      <t>ダンタイ</t>
    </rPh>
    <rPh sb="193" eb="194">
      <t>ヒ</t>
    </rPh>
    <rPh sb="196" eb="197">
      <t>ヒク</t>
    </rPh>
    <rPh sb="198" eb="200">
      <t>スイジュン</t>
    </rPh>
    <rPh sb="201" eb="203">
      <t>セッテイ</t>
    </rPh>
    <rPh sb="209" eb="211">
      <t>カコ</t>
    </rPh>
    <rPh sb="212" eb="214">
      <t>ジギョウ</t>
    </rPh>
    <rPh sb="215" eb="216">
      <t>トモナ</t>
    </rPh>
    <rPh sb="217" eb="219">
      <t>キギョウ</t>
    </rPh>
    <rPh sb="219" eb="220">
      <t>サイ</t>
    </rPh>
    <rPh sb="221" eb="223">
      <t>ルイセキ</t>
    </rPh>
    <rPh sb="224" eb="226">
      <t>ガンキン</t>
    </rPh>
    <rPh sb="226" eb="228">
      <t>ショウカン</t>
    </rPh>
    <rPh sb="228" eb="229">
      <t>キン</t>
    </rPh>
    <rPh sb="230" eb="232">
      <t>イジ</t>
    </rPh>
    <rPh sb="232" eb="235">
      <t>カンリヒ</t>
    </rPh>
    <rPh sb="236" eb="237">
      <t>ゾウ</t>
    </rPh>
    <rPh sb="289" eb="291">
      <t>ルイジ</t>
    </rPh>
    <rPh sb="294" eb="295">
      <t>ヒ</t>
    </rPh>
    <rPh sb="297" eb="298">
      <t>タカ</t>
    </rPh>
    <rPh sb="307" eb="310">
      <t>スイセンカ</t>
    </rPh>
    <rPh sb="310" eb="311">
      <t>リツ</t>
    </rPh>
    <rPh sb="312" eb="314">
      <t>ジョウショウ</t>
    </rPh>
    <rPh sb="336" eb="338">
      <t>ジンコウ</t>
    </rPh>
    <rPh sb="338" eb="339">
      <t>ゲン</t>
    </rPh>
    <rPh sb="343" eb="345">
      <t>セイテン</t>
    </rPh>
    <rPh sb="345" eb="346">
      <t>ジ</t>
    </rPh>
    <rPh sb="346" eb="348">
      <t>イチニチ</t>
    </rPh>
    <rPh sb="348" eb="350">
      <t>ヘイキン</t>
    </rPh>
    <rPh sb="350" eb="352">
      <t>ショリ</t>
    </rPh>
    <rPh sb="352" eb="354">
      <t>スイリョウ</t>
    </rPh>
    <rPh sb="355" eb="356">
      <t>ヨコ</t>
    </rPh>
    <rPh sb="367" eb="369">
      <t>フキュウ</t>
    </rPh>
    <rPh sb="369" eb="371">
      <t>カツドウ</t>
    </rPh>
    <rPh sb="374" eb="377">
      <t>スイセンカ</t>
    </rPh>
    <rPh sb="377" eb="378">
      <t>リツ</t>
    </rPh>
    <rPh sb="379" eb="381">
      <t>ジョウショウ</t>
    </rPh>
    <rPh sb="388" eb="390">
      <t>イジョウ</t>
    </rPh>
    <rPh sb="396" eb="398">
      <t>コンゴ</t>
    </rPh>
    <rPh sb="399" eb="401">
      <t>ケンゼン</t>
    </rPh>
    <rPh sb="417" eb="420">
      <t>シヨウリョウ</t>
    </rPh>
    <rPh sb="420" eb="422">
      <t>シュウニュウ</t>
    </rPh>
    <rPh sb="423" eb="425">
      <t>カクホ</t>
    </rPh>
    <rPh sb="426" eb="428">
      <t>ジュウヨウ</t>
    </rPh>
    <rPh sb="450" eb="451">
      <t>ト</t>
    </rPh>
    <rPh sb="452" eb="453">
      <t>ク</t>
    </rPh>
    <phoneticPr fontId="4"/>
  </si>
  <si>
    <t>　農業集落排水事業の経営は、類似団体と比較すると経費回収率が低く、汚水処理原価が高い状況となっている。
　今後、農集排施設の経年劣化による修繕費の増加が予想されるが、計画的な修繕を行い維持管理費の増加抑制に努め、また、使用料の見直しについて早急に取り組み使用料収入の確保を図り、健全で効率的な管理運営を目指していく。</t>
    <rPh sb="1" eb="3">
      <t>ノウギョウ</t>
    </rPh>
    <rPh sb="3" eb="5">
      <t>シュウラク</t>
    </rPh>
    <rPh sb="5" eb="7">
      <t>ハイスイ</t>
    </rPh>
    <rPh sb="7" eb="9">
      <t>ジギョウ</t>
    </rPh>
    <rPh sb="10" eb="12">
      <t>ケイエイ</t>
    </rPh>
    <rPh sb="14" eb="16">
      <t>ルイジ</t>
    </rPh>
    <rPh sb="16" eb="18">
      <t>ダンタイ</t>
    </rPh>
    <rPh sb="19" eb="21">
      <t>ヒカク</t>
    </rPh>
    <rPh sb="24" eb="26">
      <t>ケイヒ</t>
    </rPh>
    <rPh sb="26" eb="28">
      <t>カイシュウ</t>
    </rPh>
    <rPh sb="28" eb="29">
      <t>リツ</t>
    </rPh>
    <rPh sb="30" eb="31">
      <t>ヒク</t>
    </rPh>
    <rPh sb="33" eb="35">
      <t>オスイ</t>
    </rPh>
    <rPh sb="35" eb="37">
      <t>ショリ</t>
    </rPh>
    <rPh sb="37" eb="39">
      <t>ゲンカ</t>
    </rPh>
    <rPh sb="40" eb="41">
      <t>タカ</t>
    </rPh>
    <rPh sb="42" eb="44">
      <t>ジョウキョウ</t>
    </rPh>
    <rPh sb="53" eb="55">
      <t>コンゴ</t>
    </rPh>
    <rPh sb="56" eb="59">
      <t>ノウシュウハイ</t>
    </rPh>
    <rPh sb="59" eb="61">
      <t>シセツ</t>
    </rPh>
    <rPh sb="62" eb="64">
      <t>ケイネン</t>
    </rPh>
    <rPh sb="64" eb="66">
      <t>レッカ</t>
    </rPh>
    <rPh sb="69" eb="72">
      <t>シュウゼンヒ</t>
    </rPh>
    <rPh sb="73" eb="75">
      <t>ゾウカ</t>
    </rPh>
    <rPh sb="76" eb="78">
      <t>ヨソウ</t>
    </rPh>
    <rPh sb="83" eb="86">
      <t>ケイカクテキ</t>
    </rPh>
    <rPh sb="87" eb="89">
      <t>シュウゼン</t>
    </rPh>
    <rPh sb="90" eb="91">
      <t>オコナ</t>
    </rPh>
    <rPh sb="92" eb="94">
      <t>イジ</t>
    </rPh>
    <rPh sb="94" eb="97">
      <t>カンリヒ</t>
    </rPh>
    <rPh sb="98" eb="100">
      <t>ゾウカ</t>
    </rPh>
    <rPh sb="100" eb="102">
      <t>ヨクセイ</t>
    </rPh>
    <rPh sb="103" eb="104">
      <t>ツト</t>
    </rPh>
    <rPh sb="109" eb="112">
      <t>シヨウリョウ</t>
    </rPh>
    <rPh sb="120" eb="122">
      <t>ソウキュウ</t>
    </rPh>
    <rPh sb="123" eb="124">
      <t>ト</t>
    </rPh>
    <rPh sb="125" eb="126">
      <t>ク</t>
    </rPh>
    <rPh sb="127" eb="130">
      <t>シヨウリョウ</t>
    </rPh>
    <rPh sb="130" eb="132">
      <t>シュウニュウ</t>
    </rPh>
    <rPh sb="133" eb="135">
      <t>カクホ</t>
    </rPh>
    <rPh sb="136" eb="137">
      <t>ハカ</t>
    </rPh>
    <rPh sb="151" eb="153">
      <t>メザ</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</si>
</sst>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35138880"/>
        <c:axId val="135136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0.03</c:v>
                </c:pt>
                <c:pt idx="2">
                  <c:v>0.04</c:v>
                </c:pt>
                <c:pt idx="3">
                  <c:v>0.03</c:v>
                </c:pt>
                <c:pt idx="4">
                  <c:v>0.02</c:v>
                </c:pt>
              </c:numCache>
            </c:numRef>
          </c:val>
          <c:smooth val="0"/>
        </c:ser>
        <c:dLbls>
          <c:showLegendKey val="0"/>
          <c:showVal val="0"/>
          <c:showCatName val="0"/>
          <c:showSerName val="0"/>
          <c:showPercent val="0"/>
          <c:showBubbleSize val="0"/>
        </c:dLbls>
        <c:marker val="1"/>
        <c:smooth val="0"/>
        <c:axId val="135138880"/>
        <c:axId val="135136528"/>
      </c:lineChart>
      <c:dateAx>
        <c:axId val="135138880"/>
        <c:scaling>
          <c:orientation val="minMax"/>
        </c:scaling>
        <c:delete val="1"/>
        <c:axPos val="b"/>
        <c:numFmt formatCode="ge" sourceLinked="1"/>
        <c:majorTickMark val="none"/>
        <c:minorTickMark val="none"/>
        <c:tickLblPos val="none"/>
        <c:crossAx val="135136528"/>
        <c:crosses val="autoZero"/>
        <c:auto val="1"/>
        <c:lblOffset val="100"/>
        <c:baseTimeUnit val="years"/>
      </c:dateAx>
      <c:valAx>
        <c:axId val="135136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513888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53.04</c:v>
                </c:pt>
                <c:pt idx="1">
                  <c:v>53.04</c:v>
                </c:pt>
                <c:pt idx="2">
                  <c:v>53.04</c:v>
                </c:pt>
                <c:pt idx="3">
                  <c:v>53.04</c:v>
                </c:pt>
                <c:pt idx="4">
                  <c:v>53.04</c:v>
                </c:pt>
              </c:numCache>
            </c:numRef>
          </c:val>
        </c:ser>
        <c:dLbls>
          <c:showLegendKey val="0"/>
          <c:showVal val="0"/>
          <c:showCatName val="0"/>
          <c:showSerName val="0"/>
          <c:showPercent val="0"/>
          <c:showBubbleSize val="0"/>
        </c:dLbls>
        <c:gapWidth val="150"/>
        <c:axId val="315250456"/>
        <c:axId val="314716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54.23</c:v>
                </c:pt>
                <c:pt idx="1">
                  <c:v>55.2</c:v>
                </c:pt>
                <c:pt idx="2">
                  <c:v>54.74</c:v>
                </c:pt>
                <c:pt idx="3">
                  <c:v>53.78</c:v>
                </c:pt>
                <c:pt idx="4">
                  <c:v>53.24</c:v>
                </c:pt>
              </c:numCache>
            </c:numRef>
          </c:val>
          <c:smooth val="0"/>
        </c:ser>
        <c:dLbls>
          <c:showLegendKey val="0"/>
          <c:showVal val="0"/>
          <c:showCatName val="0"/>
          <c:showSerName val="0"/>
          <c:showPercent val="0"/>
          <c:showBubbleSize val="0"/>
        </c:dLbls>
        <c:marker val="1"/>
        <c:smooth val="0"/>
        <c:axId val="315250456"/>
        <c:axId val="314716736"/>
      </c:lineChart>
      <c:dateAx>
        <c:axId val="315250456"/>
        <c:scaling>
          <c:orientation val="minMax"/>
        </c:scaling>
        <c:delete val="1"/>
        <c:axPos val="b"/>
        <c:numFmt formatCode="ge" sourceLinked="1"/>
        <c:majorTickMark val="none"/>
        <c:minorTickMark val="none"/>
        <c:tickLblPos val="none"/>
        <c:crossAx val="314716736"/>
        <c:crosses val="autoZero"/>
        <c:auto val="1"/>
        <c:lblOffset val="100"/>
        <c:baseTimeUnit val="years"/>
      </c:dateAx>
      <c:valAx>
        <c:axId val="314716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5250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84.53</c:v>
                </c:pt>
                <c:pt idx="1">
                  <c:v>85.95</c:v>
                </c:pt>
                <c:pt idx="2">
                  <c:v>87.01</c:v>
                </c:pt>
                <c:pt idx="3">
                  <c:v>88.93</c:v>
                </c:pt>
                <c:pt idx="4">
                  <c:v>90.15</c:v>
                </c:pt>
              </c:numCache>
            </c:numRef>
          </c:val>
        </c:ser>
        <c:dLbls>
          <c:showLegendKey val="0"/>
          <c:showVal val="0"/>
          <c:showCatName val="0"/>
          <c:showSerName val="0"/>
          <c:showPercent val="0"/>
          <c:showBubbleSize val="0"/>
        </c:dLbls>
        <c:gapWidth val="150"/>
        <c:axId val="314717520"/>
        <c:axId val="314718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83.61</c:v>
                </c:pt>
                <c:pt idx="1">
                  <c:v>83.73</c:v>
                </c:pt>
                <c:pt idx="2">
                  <c:v>83.88</c:v>
                </c:pt>
                <c:pt idx="3">
                  <c:v>84.06</c:v>
                </c:pt>
                <c:pt idx="4">
                  <c:v>84.07</c:v>
                </c:pt>
              </c:numCache>
            </c:numRef>
          </c:val>
          <c:smooth val="0"/>
        </c:ser>
        <c:dLbls>
          <c:showLegendKey val="0"/>
          <c:showVal val="0"/>
          <c:showCatName val="0"/>
          <c:showSerName val="0"/>
          <c:showPercent val="0"/>
          <c:showBubbleSize val="0"/>
        </c:dLbls>
        <c:marker val="1"/>
        <c:smooth val="0"/>
        <c:axId val="314717520"/>
        <c:axId val="314718304"/>
      </c:lineChart>
      <c:dateAx>
        <c:axId val="314717520"/>
        <c:scaling>
          <c:orientation val="minMax"/>
        </c:scaling>
        <c:delete val="1"/>
        <c:axPos val="b"/>
        <c:numFmt formatCode="ge" sourceLinked="1"/>
        <c:majorTickMark val="none"/>
        <c:minorTickMark val="none"/>
        <c:tickLblPos val="none"/>
        <c:crossAx val="314718304"/>
        <c:crosses val="autoZero"/>
        <c:auto val="1"/>
        <c:lblOffset val="100"/>
        <c:baseTimeUnit val="years"/>
      </c:dateAx>
      <c:valAx>
        <c:axId val="314718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4717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48.74</c:v>
                </c:pt>
                <c:pt idx="1">
                  <c:v>46.94</c:v>
                </c:pt>
                <c:pt idx="2">
                  <c:v>46.62</c:v>
                </c:pt>
                <c:pt idx="3">
                  <c:v>45.35</c:v>
                </c:pt>
                <c:pt idx="4">
                  <c:v>44.84</c:v>
                </c:pt>
              </c:numCache>
            </c:numRef>
          </c:val>
        </c:ser>
        <c:dLbls>
          <c:showLegendKey val="0"/>
          <c:showVal val="0"/>
          <c:showCatName val="0"/>
          <c:showSerName val="0"/>
          <c:showPercent val="0"/>
          <c:showBubbleSize val="0"/>
        </c:dLbls>
        <c:gapWidth val="150"/>
        <c:axId val="314720656"/>
        <c:axId val="314715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14720656"/>
        <c:axId val="314715952"/>
      </c:lineChart>
      <c:dateAx>
        <c:axId val="314720656"/>
        <c:scaling>
          <c:orientation val="minMax"/>
        </c:scaling>
        <c:delete val="1"/>
        <c:axPos val="b"/>
        <c:numFmt formatCode="ge" sourceLinked="1"/>
        <c:majorTickMark val="none"/>
        <c:minorTickMark val="none"/>
        <c:tickLblPos val="none"/>
        <c:crossAx val="314715952"/>
        <c:crosses val="autoZero"/>
        <c:auto val="1"/>
        <c:lblOffset val="100"/>
        <c:baseTimeUnit val="years"/>
      </c:dateAx>
      <c:valAx>
        <c:axId val="31471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4720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14720264"/>
        <c:axId val="314721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14720264"/>
        <c:axId val="314721048"/>
      </c:lineChart>
      <c:dateAx>
        <c:axId val="314720264"/>
        <c:scaling>
          <c:orientation val="minMax"/>
        </c:scaling>
        <c:delete val="1"/>
        <c:axPos val="b"/>
        <c:numFmt formatCode="ge" sourceLinked="1"/>
        <c:majorTickMark val="none"/>
        <c:minorTickMark val="none"/>
        <c:tickLblPos val="none"/>
        <c:crossAx val="314721048"/>
        <c:crosses val="autoZero"/>
        <c:auto val="1"/>
        <c:lblOffset val="100"/>
        <c:baseTimeUnit val="years"/>
      </c:dateAx>
      <c:valAx>
        <c:axId val="314721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4720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14713992"/>
        <c:axId val="314719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14713992"/>
        <c:axId val="314719872"/>
      </c:lineChart>
      <c:dateAx>
        <c:axId val="314713992"/>
        <c:scaling>
          <c:orientation val="minMax"/>
        </c:scaling>
        <c:delete val="1"/>
        <c:axPos val="b"/>
        <c:numFmt formatCode="ge" sourceLinked="1"/>
        <c:majorTickMark val="none"/>
        <c:minorTickMark val="none"/>
        <c:tickLblPos val="none"/>
        <c:crossAx val="314719872"/>
        <c:crosses val="autoZero"/>
        <c:auto val="1"/>
        <c:lblOffset val="100"/>
        <c:baseTimeUnit val="years"/>
      </c:dateAx>
      <c:valAx>
        <c:axId val="314719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4713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14719088"/>
        <c:axId val="315254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14719088"/>
        <c:axId val="315254768"/>
      </c:lineChart>
      <c:dateAx>
        <c:axId val="314719088"/>
        <c:scaling>
          <c:orientation val="minMax"/>
        </c:scaling>
        <c:delete val="1"/>
        <c:axPos val="b"/>
        <c:numFmt formatCode="ge" sourceLinked="1"/>
        <c:majorTickMark val="none"/>
        <c:minorTickMark val="none"/>
        <c:tickLblPos val="none"/>
        <c:crossAx val="315254768"/>
        <c:crosses val="autoZero"/>
        <c:auto val="1"/>
        <c:lblOffset val="100"/>
        <c:baseTimeUnit val="years"/>
      </c:dateAx>
      <c:valAx>
        <c:axId val="315254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4719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15252024"/>
        <c:axId val="315255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15252024"/>
        <c:axId val="315255944"/>
      </c:lineChart>
      <c:dateAx>
        <c:axId val="315252024"/>
        <c:scaling>
          <c:orientation val="minMax"/>
        </c:scaling>
        <c:delete val="1"/>
        <c:axPos val="b"/>
        <c:numFmt formatCode="ge" sourceLinked="1"/>
        <c:majorTickMark val="none"/>
        <c:minorTickMark val="none"/>
        <c:tickLblPos val="none"/>
        <c:crossAx val="315255944"/>
        <c:crosses val="autoZero"/>
        <c:auto val="1"/>
        <c:lblOffset val="100"/>
        <c:baseTimeUnit val="years"/>
      </c:dateAx>
      <c:valAx>
        <c:axId val="315255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5252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2960.26</c:v>
                </c:pt>
                <c:pt idx="1">
                  <c:v>2964.26</c:v>
                </c:pt>
                <c:pt idx="2">
                  <c:v>2804.31</c:v>
                </c:pt>
                <c:pt idx="3">
                  <c:v>2708.3</c:v>
                </c:pt>
                <c:pt idx="4">
                  <c:v>2531.4899999999998</c:v>
                </c:pt>
              </c:numCache>
            </c:numRef>
          </c:val>
        </c:ser>
        <c:dLbls>
          <c:showLegendKey val="0"/>
          <c:showVal val="0"/>
          <c:showCatName val="0"/>
          <c:showSerName val="0"/>
          <c:showPercent val="0"/>
          <c:showBubbleSize val="0"/>
        </c:dLbls>
        <c:gapWidth val="150"/>
        <c:axId val="315250848"/>
        <c:axId val="315250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1267.26</c:v>
                </c:pt>
                <c:pt idx="1">
                  <c:v>1239.2</c:v>
                </c:pt>
                <c:pt idx="2">
                  <c:v>1197.82</c:v>
                </c:pt>
                <c:pt idx="3">
                  <c:v>1126.77</c:v>
                </c:pt>
                <c:pt idx="4">
                  <c:v>1044.8</c:v>
                </c:pt>
              </c:numCache>
            </c:numRef>
          </c:val>
          <c:smooth val="0"/>
        </c:ser>
        <c:dLbls>
          <c:showLegendKey val="0"/>
          <c:showVal val="0"/>
          <c:showCatName val="0"/>
          <c:showSerName val="0"/>
          <c:showPercent val="0"/>
          <c:showBubbleSize val="0"/>
        </c:dLbls>
        <c:marker val="1"/>
        <c:smooth val="0"/>
        <c:axId val="315250848"/>
        <c:axId val="315250064"/>
      </c:lineChart>
      <c:dateAx>
        <c:axId val="315250848"/>
        <c:scaling>
          <c:orientation val="minMax"/>
        </c:scaling>
        <c:delete val="1"/>
        <c:axPos val="b"/>
        <c:numFmt formatCode="ge" sourceLinked="1"/>
        <c:majorTickMark val="none"/>
        <c:minorTickMark val="none"/>
        <c:tickLblPos val="none"/>
        <c:crossAx val="315250064"/>
        <c:crosses val="autoZero"/>
        <c:auto val="1"/>
        <c:lblOffset val="100"/>
        <c:baseTimeUnit val="years"/>
      </c:dateAx>
      <c:valAx>
        <c:axId val="315250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5250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28.1</c:v>
                </c:pt>
                <c:pt idx="1">
                  <c:v>26.15</c:v>
                </c:pt>
                <c:pt idx="2">
                  <c:v>26.31</c:v>
                </c:pt>
                <c:pt idx="3">
                  <c:v>25.45</c:v>
                </c:pt>
                <c:pt idx="4">
                  <c:v>25.11</c:v>
                </c:pt>
              </c:numCache>
            </c:numRef>
          </c:val>
        </c:ser>
        <c:dLbls>
          <c:showLegendKey val="0"/>
          <c:showVal val="0"/>
          <c:showCatName val="0"/>
          <c:showSerName val="0"/>
          <c:showPercent val="0"/>
          <c:showBubbleSize val="0"/>
        </c:dLbls>
        <c:gapWidth val="150"/>
        <c:axId val="315255160"/>
        <c:axId val="315251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53.42</c:v>
                </c:pt>
                <c:pt idx="1">
                  <c:v>51.56</c:v>
                </c:pt>
                <c:pt idx="2">
                  <c:v>51.03</c:v>
                </c:pt>
                <c:pt idx="3">
                  <c:v>50.9</c:v>
                </c:pt>
                <c:pt idx="4">
                  <c:v>50.82</c:v>
                </c:pt>
              </c:numCache>
            </c:numRef>
          </c:val>
          <c:smooth val="0"/>
        </c:ser>
        <c:dLbls>
          <c:showLegendKey val="0"/>
          <c:showVal val="0"/>
          <c:showCatName val="0"/>
          <c:showSerName val="0"/>
          <c:showPercent val="0"/>
          <c:showBubbleSize val="0"/>
        </c:dLbls>
        <c:marker val="1"/>
        <c:smooth val="0"/>
        <c:axId val="315255160"/>
        <c:axId val="315251632"/>
      </c:lineChart>
      <c:dateAx>
        <c:axId val="315255160"/>
        <c:scaling>
          <c:orientation val="minMax"/>
        </c:scaling>
        <c:delete val="1"/>
        <c:axPos val="b"/>
        <c:numFmt formatCode="ge" sourceLinked="1"/>
        <c:majorTickMark val="none"/>
        <c:minorTickMark val="none"/>
        <c:tickLblPos val="none"/>
        <c:crossAx val="315251632"/>
        <c:crosses val="autoZero"/>
        <c:auto val="1"/>
        <c:lblOffset val="100"/>
        <c:baseTimeUnit val="years"/>
      </c:dateAx>
      <c:valAx>
        <c:axId val="315251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5255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337.55</c:v>
                </c:pt>
                <c:pt idx="1">
                  <c:v>349.06</c:v>
                </c:pt>
                <c:pt idx="2">
                  <c:v>379.87</c:v>
                </c:pt>
                <c:pt idx="3">
                  <c:v>360.93</c:v>
                </c:pt>
                <c:pt idx="4">
                  <c:v>389.24</c:v>
                </c:pt>
              </c:numCache>
            </c:numRef>
          </c:val>
        </c:ser>
        <c:dLbls>
          <c:showLegendKey val="0"/>
          <c:showVal val="0"/>
          <c:showCatName val="0"/>
          <c:showSerName val="0"/>
          <c:showPercent val="0"/>
          <c:showBubbleSize val="0"/>
        </c:dLbls>
        <c:gapWidth val="150"/>
        <c:axId val="315253592"/>
        <c:axId val="315252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269.12</c:v>
                </c:pt>
                <c:pt idx="1">
                  <c:v>283.26</c:v>
                </c:pt>
                <c:pt idx="2">
                  <c:v>289.60000000000002</c:v>
                </c:pt>
                <c:pt idx="3">
                  <c:v>293.27</c:v>
                </c:pt>
                <c:pt idx="4">
                  <c:v>300.52</c:v>
                </c:pt>
              </c:numCache>
            </c:numRef>
          </c:val>
          <c:smooth val="0"/>
        </c:ser>
        <c:dLbls>
          <c:showLegendKey val="0"/>
          <c:showVal val="0"/>
          <c:showCatName val="0"/>
          <c:showSerName val="0"/>
          <c:showPercent val="0"/>
          <c:showBubbleSize val="0"/>
        </c:dLbls>
        <c:marker val="1"/>
        <c:smooth val="0"/>
        <c:axId val="315253592"/>
        <c:axId val="315252808"/>
      </c:lineChart>
      <c:dateAx>
        <c:axId val="315253592"/>
        <c:scaling>
          <c:orientation val="minMax"/>
        </c:scaling>
        <c:delete val="1"/>
        <c:axPos val="b"/>
        <c:numFmt formatCode="ge" sourceLinked="1"/>
        <c:majorTickMark val="none"/>
        <c:minorTickMark val="none"/>
        <c:tickLblPos val="none"/>
        <c:crossAx val="315252808"/>
        <c:crosses val="autoZero"/>
        <c:auto val="1"/>
        <c:lblOffset val="100"/>
        <c:baseTimeUnit val="years"/>
      </c:dateAx>
      <c:valAx>
        <c:axId val="315252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5253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G14"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山形市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農業集落排水</v>
      </c>
      <c r="Q8" s="46"/>
      <c r="R8" s="46"/>
      <c r="S8" s="46"/>
      <c r="T8" s="46"/>
      <c r="U8" s="46"/>
      <c r="V8" s="46"/>
      <c r="W8" s="46" t="str">
        <f>データ!L6</f>
        <v>F2</v>
      </c>
      <c r="X8" s="46"/>
      <c r="Y8" s="46"/>
      <c r="Z8" s="46"/>
      <c r="AA8" s="46"/>
      <c r="AB8" s="46"/>
      <c r="AC8" s="46"/>
      <c r="AD8" s="3"/>
      <c r="AE8" s="3"/>
      <c r="AF8" s="3"/>
      <c r="AG8" s="3"/>
      <c r="AH8" s="3"/>
      <c r="AI8" s="3"/>
      <c r="AJ8" s="3"/>
      <c r="AK8" s="3"/>
      <c r="AL8" s="47">
        <f>データ!R6</f>
        <v>250573</v>
      </c>
      <c r="AM8" s="47"/>
      <c r="AN8" s="47"/>
      <c r="AO8" s="47"/>
      <c r="AP8" s="47"/>
      <c r="AQ8" s="47"/>
      <c r="AR8" s="47"/>
      <c r="AS8" s="47"/>
      <c r="AT8" s="43">
        <f>データ!S6</f>
        <v>381.3</v>
      </c>
      <c r="AU8" s="43"/>
      <c r="AV8" s="43"/>
      <c r="AW8" s="43"/>
      <c r="AX8" s="43"/>
      <c r="AY8" s="43"/>
      <c r="AZ8" s="43"/>
      <c r="BA8" s="43"/>
      <c r="BB8" s="43">
        <f>データ!T6</f>
        <v>657.15</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1.86</v>
      </c>
      <c r="Q10" s="43"/>
      <c r="R10" s="43"/>
      <c r="S10" s="43"/>
      <c r="T10" s="43"/>
      <c r="U10" s="43"/>
      <c r="V10" s="43"/>
      <c r="W10" s="43">
        <f>データ!P6</f>
        <v>100</v>
      </c>
      <c r="X10" s="43"/>
      <c r="Y10" s="43"/>
      <c r="Z10" s="43"/>
      <c r="AA10" s="43"/>
      <c r="AB10" s="43"/>
      <c r="AC10" s="43"/>
      <c r="AD10" s="47">
        <f>データ!Q6</f>
        <v>2505</v>
      </c>
      <c r="AE10" s="47"/>
      <c r="AF10" s="47"/>
      <c r="AG10" s="47"/>
      <c r="AH10" s="47"/>
      <c r="AI10" s="47"/>
      <c r="AJ10" s="47"/>
      <c r="AK10" s="2"/>
      <c r="AL10" s="47">
        <f>データ!U6</f>
        <v>4652</v>
      </c>
      <c r="AM10" s="47"/>
      <c r="AN10" s="47"/>
      <c r="AO10" s="47"/>
      <c r="AP10" s="47"/>
      <c r="AQ10" s="47"/>
      <c r="AR10" s="47"/>
      <c r="AS10" s="47"/>
      <c r="AT10" s="43">
        <f>データ!V6</f>
        <v>2.98</v>
      </c>
      <c r="AU10" s="43"/>
      <c r="AV10" s="43"/>
      <c r="AW10" s="43"/>
      <c r="AX10" s="43"/>
      <c r="AY10" s="43"/>
      <c r="AZ10" s="43"/>
      <c r="BA10" s="43"/>
      <c r="BB10" s="43">
        <f>データ!W6</f>
        <v>1561.07</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109</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62014</v>
      </c>
      <c r="D6" s="31">
        <f t="shared" si="3"/>
        <v>47</v>
      </c>
      <c r="E6" s="31">
        <f t="shared" si="3"/>
        <v>17</v>
      </c>
      <c r="F6" s="31">
        <f t="shared" si="3"/>
        <v>5</v>
      </c>
      <c r="G6" s="31">
        <f t="shared" si="3"/>
        <v>0</v>
      </c>
      <c r="H6" s="31" t="str">
        <f t="shared" si="3"/>
        <v>山形県　山形市</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1.86</v>
      </c>
      <c r="P6" s="32">
        <f t="shared" si="3"/>
        <v>100</v>
      </c>
      <c r="Q6" s="32">
        <f t="shared" si="3"/>
        <v>2505</v>
      </c>
      <c r="R6" s="32">
        <f t="shared" si="3"/>
        <v>250573</v>
      </c>
      <c r="S6" s="32">
        <f t="shared" si="3"/>
        <v>381.3</v>
      </c>
      <c r="T6" s="32">
        <f t="shared" si="3"/>
        <v>657.15</v>
      </c>
      <c r="U6" s="32">
        <f t="shared" si="3"/>
        <v>4652</v>
      </c>
      <c r="V6" s="32">
        <f t="shared" si="3"/>
        <v>2.98</v>
      </c>
      <c r="W6" s="32">
        <f t="shared" si="3"/>
        <v>1561.07</v>
      </c>
      <c r="X6" s="33">
        <f>IF(X7="",NA(),X7)</f>
        <v>48.74</v>
      </c>
      <c r="Y6" s="33">
        <f t="shared" ref="Y6:AG6" si="4">IF(Y7="",NA(),Y7)</f>
        <v>46.94</v>
      </c>
      <c r="Z6" s="33">
        <f t="shared" si="4"/>
        <v>46.62</v>
      </c>
      <c r="AA6" s="33">
        <f t="shared" si="4"/>
        <v>45.35</v>
      </c>
      <c r="AB6" s="33">
        <f t="shared" si="4"/>
        <v>44.84</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2960.26</v>
      </c>
      <c r="BF6" s="33">
        <f t="shared" ref="BF6:BN6" si="7">IF(BF7="",NA(),BF7)</f>
        <v>2964.26</v>
      </c>
      <c r="BG6" s="33">
        <f t="shared" si="7"/>
        <v>2804.31</v>
      </c>
      <c r="BH6" s="33">
        <f t="shared" si="7"/>
        <v>2708.3</v>
      </c>
      <c r="BI6" s="33">
        <f t="shared" si="7"/>
        <v>2531.4899999999998</v>
      </c>
      <c r="BJ6" s="33">
        <f t="shared" si="7"/>
        <v>1267.26</v>
      </c>
      <c r="BK6" s="33">
        <f t="shared" si="7"/>
        <v>1239.2</v>
      </c>
      <c r="BL6" s="33">
        <f t="shared" si="7"/>
        <v>1197.82</v>
      </c>
      <c r="BM6" s="33">
        <f t="shared" si="7"/>
        <v>1126.77</v>
      </c>
      <c r="BN6" s="33">
        <f t="shared" si="7"/>
        <v>1044.8</v>
      </c>
      <c r="BO6" s="32" t="str">
        <f>IF(BO7="","",IF(BO7="-","【-】","【"&amp;SUBSTITUTE(TEXT(BO7,"#,##0.00"),"-","△")&amp;"】"))</f>
        <v>【992.47】</v>
      </c>
      <c r="BP6" s="33">
        <f>IF(BP7="",NA(),BP7)</f>
        <v>28.1</v>
      </c>
      <c r="BQ6" s="33">
        <f t="shared" ref="BQ6:BY6" si="8">IF(BQ7="",NA(),BQ7)</f>
        <v>26.15</v>
      </c>
      <c r="BR6" s="33">
        <f t="shared" si="8"/>
        <v>26.31</v>
      </c>
      <c r="BS6" s="33">
        <f t="shared" si="8"/>
        <v>25.45</v>
      </c>
      <c r="BT6" s="33">
        <f t="shared" si="8"/>
        <v>25.11</v>
      </c>
      <c r="BU6" s="33">
        <f t="shared" si="8"/>
        <v>53.42</v>
      </c>
      <c r="BV6" s="33">
        <f t="shared" si="8"/>
        <v>51.56</v>
      </c>
      <c r="BW6" s="33">
        <f t="shared" si="8"/>
        <v>51.03</v>
      </c>
      <c r="BX6" s="33">
        <f t="shared" si="8"/>
        <v>50.9</v>
      </c>
      <c r="BY6" s="33">
        <f t="shared" si="8"/>
        <v>50.82</v>
      </c>
      <c r="BZ6" s="32" t="str">
        <f>IF(BZ7="","",IF(BZ7="-","【-】","【"&amp;SUBSTITUTE(TEXT(BZ7,"#,##0.00"),"-","△")&amp;"】"))</f>
        <v>【51.49】</v>
      </c>
      <c r="CA6" s="33">
        <f>IF(CA7="",NA(),CA7)</f>
        <v>337.55</v>
      </c>
      <c r="CB6" s="33">
        <f t="shared" ref="CB6:CJ6" si="9">IF(CB7="",NA(),CB7)</f>
        <v>349.06</v>
      </c>
      <c r="CC6" s="33">
        <f t="shared" si="9"/>
        <v>379.87</v>
      </c>
      <c r="CD6" s="33">
        <f t="shared" si="9"/>
        <v>360.93</v>
      </c>
      <c r="CE6" s="33">
        <f t="shared" si="9"/>
        <v>389.24</v>
      </c>
      <c r="CF6" s="33">
        <f t="shared" si="9"/>
        <v>269.12</v>
      </c>
      <c r="CG6" s="33">
        <f t="shared" si="9"/>
        <v>283.26</v>
      </c>
      <c r="CH6" s="33">
        <f t="shared" si="9"/>
        <v>289.60000000000002</v>
      </c>
      <c r="CI6" s="33">
        <f t="shared" si="9"/>
        <v>293.27</v>
      </c>
      <c r="CJ6" s="33">
        <f t="shared" si="9"/>
        <v>300.52</v>
      </c>
      <c r="CK6" s="32" t="str">
        <f>IF(CK7="","",IF(CK7="-","【-】","【"&amp;SUBSTITUTE(TEXT(CK7,"#,##0.00"),"-","△")&amp;"】"))</f>
        <v>【295.10】</v>
      </c>
      <c r="CL6" s="33">
        <f>IF(CL7="",NA(),CL7)</f>
        <v>53.04</v>
      </c>
      <c r="CM6" s="33">
        <f t="shared" ref="CM6:CU6" si="10">IF(CM7="",NA(),CM7)</f>
        <v>53.04</v>
      </c>
      <c r="CN6" s="33">
        <f t="shared" si="10"/>
        <v>53.04</v>
      </c>
      <c r="CO6" s="33">
        <f t="shared" si="10"/>
        <v>53.04</v>
      </c>
      <c r="CP6" s="33">
        <f t="shared" si="10"/>
        <v>53.04</v>
      </c>
      <c r="CQ6" s="33">
        <f t="shared" si="10"/>
        <v>54.23</v>
      </c>
      <c r="CR6" s="33">
        <f t="shared" si="10"/>
        <v>55.2</v>
      </c>
      <c r="CS6" s="33">
        <f t="shared" si="10"/>
        <v>54.74</v>
      </c>
      <c r="CT6" s="33">
        <f t="shared" si="10"/>
        <v>53.78</v>
      </c>
      <c r="CU6" s="33">
        <f t="shared" si="10"/>
        <v>53.24</v>
      </c>
      <c r="CV6" s="32" t="str">
        <f>IF(CV7="","",IF(CV7="-","【-】","【"&amp;SUBSTITUTE(TEXT(CV7,"#,##0.00"),"-","△")&amp;"】"))</f>
        <v>【53.32】</v>
      </c>
      <c r="CW6" s="33">
        <f>IF(CW7="",NA(),CW7)</f>
        <v>84.53</v>
      </c>
      <c r="CX6" s="33">
        <f t="shared" ref="CX6:DF6" si="11">IF(CX7="",NA(),CX7)</f>
        <v>85.95</v>
      </c>
      <c r="CY6" s="33">
        <f t="shared" si="11"/>
        <v>87.01</v>
      </c>
      <c r="CZ6" s="33">
        <f t="shared" si="11"/>
        <v>88.93</v>
      </c>
      <c r="DA6" s="33">
        <f t="shared" si="11"/>
        <v>90.15</v>
      </c>
      <c r="DB6" s="33">
        <f t="shared" si="11"/>
        <v>83.61</v>
      </c>
      <c r="DC6" s="33">
        <f t="shared" si="11"/>
        <v>83.73</v>
      </c>
      <c r="DD6" s="33">
        <f t="shared" si="11"/>
        <v>83.88</v>
      </c>
      <c r="DE6" s="33">
        <f t="shared" si="11"/>
        <v>84.06</v>
      </c>
      <c r="DF6" s="33">
        <f t="shared" si="11"/>
        <v>84.07</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0.02</v>
      </c>
      <c r="EJ6" s="33">
        <f t="shared" si="14"/>
        <v>0.03</v>
      </c>
      <c r="EK6" s="33">
        <f t="shared" si="14"/>
        <v>0.04</v>
      </c>
      <c r="EL6" s="33">
        <f t="shared" si="14"/>
        <v>0.03</v>
      </c>
      <c r="EM6" s="33">
        <f t="shared" si="14"/>
        <v>0.02</v>
      </c>
      <c r="EN6" s="32" t="str">
        <f>IF(EN7="","",IF(EN7="-","【-】","【"&amp;SUBSTITUTE(TEXT(EN7,"#,##0.00"),"-","△")&amp;"】"))</f>
        <v>【0.03】</v>
      </c>
    </row>
    <row r="7" spans="1:144" s="34" customFormat="1">
      <c r="A7" s="26"/>
      <c r="B7" s="35">
        <v>2014</v>
      </c>
      <c r="C7" s="35">
        <v>62014</v>
      </c>
      <c r="D7" s="35">
        <v>47</v>
      </c>
      <c r="E7" s="35">
        <v>17</v>
      </c>
      <c r="F7" s="35">
        <v>5</v>
      </c>
      <c r="G7" s="35">
        <v>0</v>
      </c>
      <c r="H7" s="35" t="s">
        <v>96</v>
      </c>
      <c r="I7" s="35" t="s">
        <v>97</v>
      </c>
      <c r="J7" s="35" t="s">
        <v>98</v>
      </c>
      <c r="K7" s="35" t="s">
        <v>99</v>
      </c>
      <c r="L7" s="35" t="s">
        <v>100</v>
      </c>
      <c r="M7" s="36" t="s">
        <v>101</v>
      </c>
      <c r="N7" s="36" t="s">
        <v>102</v>
      </c>
      <c r="O7" s="36">
        <v>1.86</v>
      </c>
      <c r="P7" s="36">
        <v>100</v>
      </c>
      <c r="Q7" s="36">
        <v>2505</v>
      </c>
      <c r="R7" s="36">
        <v>250573</v>
      </c>
      <c r="S7" s="36">
        <v>381.3</v>
      </c>
      <c r="T7" s="36">
        <v>657.15</v>
      </c>
      <c r="U7" s="36">
        <v>4652</v>
      </c>
      <c r="V7" s="36">
        <v>2.98</v>
      </c>
      <c r="W7" s="36">
        <v>1561.07</v>
      </c>
      <c r="X7" s="36">
        <v>48.74</v>
      </c>
      <c r="Y7" s="36">
        <v>46.94</v>
      </c>
      <c r="Z7" s="36">
        <v>46.62</v>
      </c>
      <c r="AA7" s="36">
        <v>45.35</v>
      </c>
      <c r="AB7" s="36">
        <v>44.84</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2960.26</v>
      </c>
      <c r="BF7" s="36">
        <v>2964.26</v>
      </c>
      <c r="BG7" s="36">
        <v>2804.31</v>
      </c>
      <c r="BH7" s="36">
        <v>2708.3</v>
      </c>
      <c r="BI7" s="36">
        <v>2531.4899999999998</v>
      </c>
      <c r="BJ7" s="36">
        <v>1267.26</v>
      </c>
      <c r="BK7" s="36">
        <v>1239.2</v>
      </c>
      <c r="BL7" s="36">
        <v>1197.82</v>
      </c>
      <c r="BM7" s="36">
        <v>1126.77</v>
      </c>
      <c r="BN7" s="36">
        <v>1044.8</v>
      </c>
      <c r="BO7" s="36">
        <v>992.47</v>
      </c>
      <c r="BP7" s="36">
        <v>28.1</v>
      </c>
      <c r="BQ7" s="36">
        <v>26.15</v>
      </c>
      <c r="BR7" s="36">
        <v>26.31</v>
      </c>
      <c r="BS7" s="36">
        <v>25.45</v>
      </c>
      <c r="BT7" s="36">
        <v>25.11</v>
      </c>
      <c r="BU7" s="36">
        <v>53.42</v>
      </c>
      <c r="BV7" s="36">
        <v>51.56</v>
      </c>
      <c r="BW7" s="36">
        <v>51.03</v>
      </c>
      <c r="BX7" s="36">
        <v>50.9</v>
      </c>
      <c r="BY7" s="36">
        <v>50.82</v>
      </c>
      <c r="BZ7" s="36">
        <v>51.49</v>
      </c>
      <c r="CA7" s="36">
        <v>337.55</v>
      </c>
      <c r="CB7" s="36">
        <v>349.06</v>
      </c>
      <c r="CC7" s="36">
        <v>379.87</v>
      </c>
      <c r="CD7" s="36">
        <v>360.93</v>
      </c>
      <c r="CE7" s="36">
        <v>389.24</v>
      </c>
      <c r="CF7" s="36">
        <v>269.12</v>
      </c>
      <c r="CG7" s="36">
        <v>283.26</v>
      </c>
      <c r="CH7" s="36">
        <v>289.60000000000002</v>
      </c>
      <c r="CI7" s="36">
        <v>293.27</v>
      </c>
      <c r="CJ7" s="36">
        <v>300.52</v>
      </c>
      <c r="CK7" s="36">
        <v>295.10000000000002</v>
      </c>
      <c r="CL7" s="36">
        <v>53.04</v>
      </c>
      <c r="CM7" s="36">
        <v>53.04</v>
      </c>
      <c r="CN7" s="36">
        <v>53.04</v>
      </c>
      <c r="CO7" s="36">
        <v>53.04</v>
      </c>
      <c r="CP7" s="36">
        <v>53.04</v>
      </c>
      <c r="CQ7" s="36">
        <v>54.23</v>
      </c>
      <c r="CR7" s="36">
        <v>55.2</v>
      </c>
      <c r="CS7" s="36">
        <v>54.74</v>
      </c>
      <c r="CT7" s="36">
        <v>53.78</v>
      </c>
      <c r="CU7" s="36">
        <v>53.24</v>
      </c>
      <c r="CV7" s="36">
        <v>53.32</v>
      </c>
      <c r="CW7" s="36">
        <v>84.53</v>
      </c>
      <c r="CX7" s="36">
        <v>85.95</v>
      </c>
      <c r="CY7" s="36">
        <v>87.01</v>
      </c>
      <c r="CZ7" s="36">
        <v>88.93</v>
      </c>
      <c r="DA7" s="36">
        <v>90.15</v>
      </c>
      <c r="DB7" s="36">
        <v>83.61</v>
      </c>
      <c r="DC7" s="36">
        <v>83.73</v>
      </c>
      <c r="DD7" s="36">
        <v>83.88</v>
      </c>
      <c r="DE7" s="36">
        <v>84.06</v>
      </c>
      <c r="DF7" s="36">
        <v>84.07</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0.02</v>
      </c>
      <c r="EJ7" s="36">
        <v>0.03</v>
      </c>
      <c r="EK7" s="36">
        <v>0.04</v>
      </c>
      <c r="EL7" s="36">
        <v>0.03</v>
      </c>
      <c r="EM7" s="36">
        <v>0.02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YG113PC013U</cp:lastModifiedBy>
  <dcterms:created xsi:type="dcterms:W3CDTF">2016-02-03T09:09:36Z</dcterms:created>
  <dcterms:modified xsi:type="dcterms:W3CDTF">2016-02-17T11:47:37Z</dcterms:modified>
  <cp:category/>
</cp:coreProperties>
</file>