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<sst xmlns="http://schemas.openxmlformats.org/spreadsheetml/2006/main" count="232" uniqueCount="111">
  <si>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</si>
  <si>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</si>
  <si>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</si>
  <si>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</si>
  <si>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</si>
  <si>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</si>
  <si>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</si>
  <si>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</si>
  <si>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</si>
  <si>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</si>
  <si>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</si>
  <si>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</si>
  <si>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</si>
  <si>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</si>
  <si>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</si>
  <si>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</si>
  <si>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</si>
  <si>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</si>
  <si>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</si>
  <si>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</si>
  <si>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</si>
  <si>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</si>
  <si>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</si>
  <si>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</si>
  <si>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</si>
  <si>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</si>
  <si>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</si>
  <si>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</si>
  <si>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</si>
  <si>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</si>
  <si>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</si>
  <si>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</si>
  <si>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</si>
  <si>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</si>
  <si>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</si>
  <si>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</si>
  <si>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</si>
  <si>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</si>
  <si>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</si>
  <si>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</si>
  <si>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</si>
  <si>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</si>
  <si>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</si>
  <si>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</si>
  <si>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</si>
  <si>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</si>
  <si>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</si>
  <si>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</si>
  <si>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</si>
  <si>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</si>
  <si>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</si>
  <si>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</si>
  <si>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</si>
  <si>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</si>
  <si>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</si>
  <si>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</si>
  <si>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</si>
  <si>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</si>
  <si>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</si>
  <si>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</si>
  <si>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</si>
  <si>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</si>
  <si>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</si>
  <si>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</si>
  <si>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</si>
  <si>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</si>
  <si>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</si>
  <si>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</si>
  <si>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</si>
  <si>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</si>
  <si>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</si>
  <si>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</si>
  <si>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</si>
  <si>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</si>
  <si>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</si>
  <si>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</si>
  <si>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</si>
  <si>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</si>
  <si>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</si>
  <si>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</si>
  <si>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</si>
  <si>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</si>
  <si>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</si>
  <si>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</si>
  <si>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</si>
  <si>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</si>
  <si>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</si>
  <si>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</si>
  <si>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</si>
  <si>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</si>
  <si>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</si>
  <si>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</si>
  <si>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</si>
  <si>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</si>
  <si>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</si>
  <si>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</si>
  <si>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</si>
  <si>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</si>
  <si>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</si>
  <si>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</si>
  <si>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</si>
  <si>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</si>
  <si>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</si>
  <si>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</si>
  <si>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</si>
  <si>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</si>
  <si>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</si>
  <si>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</si>
  <si>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供用開始から２０年が経過するが、定期保守で対応しており、更新計画等は策定していない。</t>
    <rPh sb="1" eb="3">
      <t>キョウヨウ</t>
    </rPh>
    <rPh sb="3" eb="5">
      <t>カイシ</t>
    </rPh>
    <rPh sb="9" eb="10">
      <t>ネン</t>
    </rPh>
    <rPh sb="11" eb="13">
      <t>ケイカ</t>
    </rPh>
    <rPh sb="17" eb="19">
      <t>テイキ</t>
    </rPh>
    <rPh sb="19" eb="21">
      <t>ホシュ</t>
    </rPh>
    <rPh sb="22" eb="24">
      <t>タイオウ</t>
    </rPh>
    <rPh sb="29" eb="31">
      <t>コウシン</t>
    </rPh>
    <rPh sb="31" eb="33">
      <t>ケイカク</t>
    </rPh>
    <rPh sb="33" eb="34">
      <t>トウ</t>
    </rPh>
    <rPh sb="35" eb="37">
      <t>サクテイ</t>
    </rPh>
    <phoneticPr fontId="4"/>
  </si>
  <si>
    <t>　平成17年度の町村合併以降、新規設置基数は減少傾向となっており、年間１０基に満たない状況である。
　H26年度にかぎっては地方公営企業法適用前年度の打切り決算により特例的支出が発生することから高率となっているが、恒常的に赤字であり、一般会計からの繰入金を補填して収支均衡としてきた。
　類似団体においても同様な値ではあるが、有収水量の減少に歯止めがかからず、施設利用率低下の要因となっている。</t>
    <rPh sb="1" eb="3">
      <t>ヘイセイ</t>
    </rPh>
    <rPh sb="5" eb="7">
      <t>ネンド</t>
    </rPh>
    <rPh sb="8" eb="10">
      <t>チョウソン</t>
    </rPh>
    <rPh sb="10" eb="12">
      <t>ガッペイ</t>
    </rPh>
    <rPh sb="12" eb="14">
      <t>イコウ</t>
    </rPh>
    <rPh sb="15" eb="17">
      <t>シンキ</t>
    </rPh>
    <rPh sb="17" eb="19">
      <t>セッチ</t>
    </rPh>
    <rPh sb="19" eb="21">
      <t>キスウ</t>
    </rPh>
    <rPh sb="22" eb="24">
      <t>ゲンショウ</t>
    </rPh>
    <rPh sb="24" eb="26">
      <t>ケイコウ</t>
    </rPh>
    <rPh sb="33" eb="35">
      <t>ネンカン</t>
    </rPh>
    <rPh sb="37" eb="38">
      <t>キ</t>
    </rPh>
    <rPh sb="39" eb="40">
      <t>ミ</t>
    </rPh>
    <rPh sb="43" eb="45">
      <t>ジョウキョウ</t>
    </rPh>
    <rPh sb="54" eb="56">
      <t>ネンド</t>
    </rPh>
    <rPh sb="62" eb="64">
      <t>チホウ</t>
    </rPh>
    <rPh sb="64" eb="66">
      <t>コウエイ</t>
    </rPh>
    <rPh sb="66" eb="68">
      <t>キギョウ</t>
    </rPh>
    <rPh sb="68" eb="69">
      <t>ホウ</t>
    </rPh>
    <rPh sb="69" eb="71">
      <t>テキヨウ</t>
    </rPh>
    <rPh sb="71" eb="74">
      <t>ゼンネンド</t>
    </rPh>
    <rPh sb="75" eb="77">
      <t>ウチキ</t>
    </rPh>
    <rPh sb="78" eb="80">
      <t>ケッサン</t>
    </rPh>
    <rPh sb="83" eb="86">
      <t>トクレイテキ</t>
    </rPh>
    <rPh sb="86" eb="88">
      <t>シシュツ</t>
    </rPh>
    <rPh sb="89" eb="91">
      <t>ハッセイ</t>
    </rPh>
    <rPh sb="97" eb="99">
      <t>コウリツ</t>
    </rPh>
    <rPh sb="107" eb="110">
      <t>コウジョウテキ</t>
    </rPh>
    <rPh sb="111" eb="113">
      <t>アカジ</t>
    </rPh>
    <rPh sb="117" eb="119">
      <t>イッパン</t>
    </rPh>
    <rPh sb="119" eb="121">
      <t>カイケイ</t>
    </rPh>
    <rPh sb="124" eb="126">
      <t>クリイレ</t>
    </rPh>
    <rPh sb="126" eb="127">
      <t>キン</t>
    </rPh>
    <rPh sb="128" eb="130">
      <t>ホテン</t>
    </rPh>
    <rPh sb="132" eb="134">
      <t>シュウシ</t>
    </rPh>
    <rPh sb="134" eb="136">
      <t>キンコウ</t>
    </rPh>
    <rPh sb="144" eb="146">
      <t>ルイジ</t>
    </rPh>
    <rPh sb="146" eb="148">
      <t>ダンタイ</t>
    </rPh>
    <rPh sb="153" eb="155">
      <t>ドウヨウ</t>
    </rPh>
    <rPh sb="156" eb="157">
      <t>アタイ</t>
    </rPh>
    <rPh sb="163" eb="165">
      <t>ユウシュウ</t>
    </rPh>
    <rPh sb="165" eb="167">
      <t>スイリョウ</t>
    </rPh>
    <rPh sb="168" eb="170">
      <t>ゲンショウ</t>
    </rPh>
    <rPh sb="171" eb="173">
      <t>ハド</t>
    </rPh>
    <rPh sb="180" eb="182">
      <t>シセツ</t>
    </rPh>
    <rPh sb="182" eb="185">
      <t>リヨウリツ</t>
    </rPh>
    <rPh sb="185" eb="187">
      <t>テイカ</t>
    </rPh>
    <rPh sb="188" eb="190">
      <t>ヨウイン</t>
    </rPh>
    <phoneticPr fontId="4"/>
  </si>
  <si>
    <t>　対象事業に加入する使用者が少数なうえ、有収水量が落ち込んでいることに加え、初期設置施設の維持に費用がかかることから特排単独事業としては恒常的に赤字となっており、繰入金に依存した経営とならざるを得ない。
　平成２７年度に地方公営企業法を全部適用したことから、今後より現実的で確実な経営状況が把握できることと期待しており、経営改善はもとより事業の存続についても併せて検討することとしている。</t>
    <rPh sb="1" eb="3">
      <t>タイショウ</t>
    </rPh>
    <rPh sb="3" eb="5">
      <t>ジギョウ</t>
    </rPh>
    <rPh sb="6" eb="8">
      <t>カニュウ</t>
    </rPh>
    <rPh sb="10" eb="13">
      <t>シヨウシャ</t>
    </rPh>
    <rPh sb="14" eb="16">
      <t>ショウスウ</t>
    </rPh>
    <rPh sb="20" eb="22">
      <t>ユウシュウ</t>
    </rPh>
    <rPh sb="22" eb="24">
      <t>スイリョウ</t>
    </rPh>
    <rPh sb="25" eb="26">
      <t>オ</t>
    </rPh>
    <rPh sb="27" eb="28">
      <t>コ</t>
    </rPh>
    <rPh sb="35" eb="36">
      <t>クワ</t>
    </rPh>
    <rPh sb="38" eb="40">
      <t>ショキ</t>
    </rPh>
    <rPh sb="40" eb="42">
      <t>セッチ</t>
    </rPh>
    <rPh sb="42" eb="44">
      <t>シセツ</t>
    </rPh>
    <rPh sb="45" eb="47">
      <t>イジ</t>
    </rPh>
    <rPh sb="48" eb="50">
      <t>ヒヨウ</t>
    </rPh>
    <rPh sb="58" eb="59">
      <t>トク</t>
    </rPh>
    <rPh sb="59" eb="60">
      <t>ハイ</t>
    </rPh>
    <rPh sb="60" eb="62">
      <t>タンドク</t>
    </rPh>
    <rPh sb="62" eb="64">
      <t>ジギョウ</t>
    </rPh>
    <rPh sb="68" eb="71">
      <t>コウジョウテキ</t>
    </rPh>
    <rPh sb="72" eb="74">
      <t>アカジ</t>
    </rPh>
    <rPh sb="81" eb="83">
      <t>クリイレ</t>
    </rPh>
    <rPh sb="83" eb="84">
      <t>キン</t>
    </rPh>
    <rPh sb="85" eb="87">
      <t>イゾン</t>
    </rPh>
    <rPh sb="89" eb="91">
      <t>ケイエイ</t>
    </rPh>
    <rPh sb="97" eb="98">
      <t>エ</t>
    </rPh>
    <rPh sb="103" eb="105">
      <t>ヘイセイ</t>
    </rPh>
    <rPh sb="107" eb="109">
      <t>ネンド</t>
    </rPh>
    <rPh sb="110" eb="112">
      <t>チホウ</t>
    </rPh>
    <rPh sb="112" eb="114">
      <t>コウエイ</t>
    </rPh>
    <rPh sb="114" eb="116">
      <t>キギョウ</t>
    </rPh>
    <rPh sb="116" eb="117">
      <t>ホウ</t>
    </rPh>
    <rPh sb="118" eb="120">
      <t>ゼンブ</t>
    </rPh>
    <rPh sb="120" eb="122">
      <t>テキヨウ</t>
    </rPh>
    <rPh sb="129" eb="131">
      <t>コンゴ</t>
    </rPh>
    <rPh sb="133" eb="136">
      <t>ゲンジツテキ</t>
    </rPh>
    <rPh sb="137" eb="139">
      <t>カクジツ</t>
    </rPh>
    <rPh sb="140" eb="142">
      <t>ケイエイ</t>
    </rPh>
    <rPh sb="142" eb="144">
      <t>ジョウキョウ</t>
    </rPh>
    <rPh sb="145" eb="147">
      <t>ハアク</t>
    </rPh>
    <rPh sb="153" eb="155">
      <t>キタイ</t>
    </rPh>
    <rPh sb="160" eb="162">
      <t>ケイエイ</t>
    </rPh>
    <rPh sb="162" eb="164">
      <t>カイゼン</t>
    </rPh>
    <rPh sb="169" eb="171">
      <t>ジギョウ</t>
    </rPh>
    <rPh sb="172" eb="174">
      <t>ソンゾク</t>
    </rPh>
    <rPh sb="179" eb="180">
      <t>アワ</t>
    </rPh>
    <rPh sb="182" eb="184">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</si>
</sst>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4086656"/>
        <c:axId val="11408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4086656"/>
        <c:axId val="114088576"/>
      </c:lineChart>
      <c:dateAx>
        <c:axId val="114086656"/>
        <c:scaling>
          <c:orientation val="minMax"/>
        </c:scaling>
        <c:delete val="1"/>
        <c:axPos val="b"/>
        <c:numFmt formatCode="ge" sourceLinked="1"/>
        <c:majorTickMark val="none"/>
        <c:minorTickMark val="none"/>
        <c:tickLblPos val="none"/>
        <c:crossAx val="114088576"/>
        <c:crosses val="autoZero"/>
        <c:auto val="1"/>
        <c:lblOffset val="100"/>
        <c:baseTimeUnit val="years"/>
      </c:dateAx>
      <c:valAx>
        <c:axId val="11408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08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69.28</c:v>
                </c:pt>
                <c:pt idx="1">
                  <c:v>69.28</c:v>
                </c:pt>
                <c:pt idx="2">
                  <c:v>69.28</c:v>
                </c:pt>
                <c:pt idx="3">
                  <c:v>68.680000000000007</c:v>
                </c:pt>
                <c:pt idx="4">
                  <c:v>68.09</c:v>
                </c:pt>
              </c:numCache>
            </c:numRef>
          </c:val>
        </c:ser>
        <c:dLbls>
          <c:showLegendKey val="0"/>
          <c:showVal val="0"/>
          <c:showCatName val="0"/>
          <c:showSerName val="0"/>
          <c:showPercent val="0"/>
          <c:showBubbleSize val="0"/>
        </c:dLbls>
        <c:gapWidth val="150"/>
        <c:axId val="114922624"/>
        <c:axId val="114924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114922624"/>
        <c:axId val="114924544"/>
      </c:lineChart>
      <c:dateAx>
        <c:axId val="114922624"/>
        <c:scaling>
          <c:orientation val="minMax"/>
        </c:scaling>
        <c:delete val="1"/>
        <c:axPos val="b"/>
        <c:numFmt formatCode="ge" sourceLinked="1"/>
        <c:majorTickMark val="none"/>
        <c:minorTickMark val="none"/>
        <c:tickLblPos val="none"/>
        <c:crossAx val="114924544"/>
        <c:crosses val="autoZero"/>
        <c:auto val="1"/>
        <c:lblOffset val="100"/>
        <c:baseTimeUnit val="years"/>
      </c:dateAx>
      <c:valAx>
        <c:axId val="11492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2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4963200"/>
        <c:axId val="11496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14963200"/>
        <c:axId val="114965120"/>
      </c:lineChart>
      <c:dateAx>
        <c:axId val="114963200"/>
        <c:scaling>
          <c:orientation val="minMax"/>
        </c:scaling>
        <c:delete val="1"/>
        <c:axPos val="b"/>
        <c:numFmt formatCode="ge" sourceLinked="1"/>
        <c:majorTickMark val="none"/>
        <c:minorTickMark val="none"/>
        <c:tickLblPos val="none"/>
        <c:crossAx val="114965120"/>
        <c:crosses val="autoZero"/>
        <c:auto val="1"/>
        <c:lblOffset val="100"/>
        <c:baseTimeUnit val="years"/>
      </c:dateAx>
      <c:valAx>
        <c:axId val="11496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6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99.59</c:v>
                </c:pt>
                <c:pt idx="1">
                  <c:v>100.02</c:v>
                </c:pt>
                <c:pt idx="2">
                  <c:v>101</c:v>
                </c:pt>
                <c:pt idx="3">
                  <c:v>100.13</c:v>
                </c:pt>
                <c:pt idx="4">
                  <c:v>112.58</c:v>
                </c:pt>
              </c:numCache>
            </c:numRef>
          </c:val>
        </c:ser>
        <c:dLbls>
          <c:showLegendKey val="0"/>
          <c:showVal val="0"/>
          <c:showCatName val="0"/>
          <c:showSerName val="0"/>
          <c:showPercent val="0"/>
          <c:showBubbleSize val="0"/>
        </c:dLbls>
        <c:gapWidth val="150"/>
        <c:axId val="114020736"/>
        <c:axId val="11402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020736"/>
        <c:axId val="114022656"/>
      </c:lineChart>
      <c:dateAx>
        <c:axId val="114020736"/>
        <c:scaling>
          <c:orientation val="minMax"/>
        </c:scaling>
        <c:delete val="1"/>
        <c:axPos val="b"/>
        <c:numFmt formatCode="ge" sourceLinked="1"/>
        <c:majorTickMark val="none"/>
        <c:minorTickMark val="none"/>
        <c:tickLblPos val="none"/>
        <c:crossAx val="114022656"/>
        <c:crosses val="autoZero"/>
        <c:auto val="1"/>
        <c:lblOffset val="100"/>
        <c:baseTimeUnit val="years"/>
      </c:dateAx>
      <c:valAx>
        <c:axId val="11402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02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577408"/>
        <c:axId val="11457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577408"/>
        <c:axId val="114579328"/>
      </c:lineChart>
      <c:dateAx>
        <c:axId val="114577408"/>
        <c:scaling>
          <c:orientation val="minMax"/>
        </c:scaling>
        <c:delete val="1"/>
        <c:axPos val="b"/>
        <c:numFmt formatCode="ge" sourceLinked="1"/>
        <c:majorTickMark val="none"/>
        <c:minorTickMark val="none"/>
        <c:tickLblPos val="none"/>
        <c:crossAx val="114579328"/>
        <c:crosses val="autoZero"/>
        <c:auto val="1"/>
        <c:lblOffset val="100"/>
        <c:baseTimeUnit val="years"/>
      </c:dateAx>
      <c:valAx>
        <c:axId val="11457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57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589056"/>
        <c:axId val="11464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589056"/>
        <c:axId val="114644480"/>
      </c:lineChart>
      <c:dateAx>
        <c:axId val="114589056"/>
        <c:scaling>
          <c:orientation val="minMax"/>
        </c:scaling>
        <c:delete val="1"/>
        <c:axPos val="b"/>
        <c:numFmt formatCode="ge" sourceLinked="1"/>
        <c:majorTickMark val="none"/>
        <c:minorTickMark val="none"/>
        <c:tickLblPos val="none"/>
        <c:crossAx val="114644480"/>
        <c:crosses val="autoZero"/>
        <c:auto val="1"/>
        <c:lblOffset val="100"/>
        <c:baseTimeUnit val="years"/>
      </c:dateAx>
      <c:valAx>
        <c:axId val="11464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58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672768"/>
        <c:axId val="11467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672768"/>
        <c:axId val="114674688"/>
      </c:lineChart>
      <c:dateAx>
        <c:axId val="114672768"/>
        <c:scaling>
          <c:orientation val="minMax"/>
        </c:scaling>
        <c:delete val="1"/>
        <c:axPos val="b"/>
        <c:numFmt formatCode="ge" sourceLinked="1"/>
        <c:majorTickMark val="none"/>
        <c:minorTickMark val="none"/>
        <c:tickLblPos val="none"/>
        <c:crossAx val="114674688"/>
        <c:crosses val="autoZero"/>
        <c:auto val="1"/>
        <c:lblOffset val="100"/>
        <c:baseTimeUnit val="years"/>
      </c:dateAx>
      <c:valAx>
        <c:axId val="11467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7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687360"/>
        <c:axId val="11471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687360"/>
        <c:axId val="114714112"/>
      </c:lineChart>
      <c:dateAx>
        <c:axId val="114687360"/>
        <c:scaling>
          <c:orientation val="minMax"/>
        </c:scaling>
        <c:delete val="1"/>
        <c:axPos val="b"/>
        <c:numFmt formatCode="ge" sourceLinked="1"/>
        <c:majorTickMark val="none"/>
        <c:minorTickMark val="none"/>
        <c:tickLblPos val="none"/>
        <c:crossAx val="114714112"/>
        <c:crosses val="autoZero"/>
        <c:auto val="1"/>
        <c:lblOffset val="100"/>
        <c:baseTimeUnit val="years"/>
      </c:dateAx>
      <c:valAx>
        <c:axId val="11471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20.79</c:v>
                </c:pt>
                <c:pt idx="1">
                  <c:v>331.3</c:v>
                </c:pt>
                <c:pt idx="2">
                  <c:v>299.8</c:v>
                </c:pt>
                <c:pt idx="3">
                  <c:v>169.16</c:v>
                </c:pt>
                <c:pt idx="4" formatCode="#,##0.00;&quot;△&quot;#,##0.00">
                  <c:v>0</c:v>
                </c:pt>
              </c:numCache>
            </c:numRef>
          </c:val>
        </c:ser>
        <c:dLbls>
          <c:showLegendKey val="0"/>
          <c:showVal val="0"/>
          <c:showCatName val="0"/>
          <c:showSerName val="0"/>
          <c:showPercent val="0"/>
          <c:showBubbleSize val="0"/>
        </c:dLbls>
        <c:gapWidth val="150"/>
        <c:axId val="114739840"/>
        <c:axId val="11475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114739840"/>
        <c:axId val="114750208"/>
      </c:lineChart>
      <c:dateAx>
        <c:axId val="114739840"/>
        <c:scaling>
          <c:orientation val="minMax"/>
        </c:scaling>
        <c:delete val="1"/>
        <c:axPos val="b"/>
        <c:numFmt formatCode="ge" sourceLinked="1"/>
        <c:majorTickMark val="none"/>
        <c:minorTickMark val="none"/>
        <c:tickLblPos val="none"/>
        <c:crossAx val="114750208"/>
        <c:crosses val="autoZero"/>
        <c:auto val="1"/>
        <c:lblOffset val="100"/>
        <c:baseTimeUnit val="years"/>
      </c:dateAx>
      <c:valAx>
        <c:axId val="11475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39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48.24</c:v>
                </c:pt>
                <c:pt idx="1">
                  <c:v>41.17</c:v>
                </c:pt>
                <c:pt idx="2">
                  <c:v>42.64</c:v>
                </c:pt>
                <c:pt idx="3">
                  <c:v>44.82</c:v>
                </c:pt>
                <c:pt idx="4">
                  <c:v>45.2</c:v>
                </c:pt>
              </c:numCache>
            </c:numRef>
          </c:val>
        </c:ser>
        <c:dLbls>
          <c:showLegendKey val="0"/>
          <c:showVal val="0"/>
          <c:showCatName val="0"/>
          <c:showSerName val="0"/>
          <c:showPercent val="0"/>
          <c:showBubbleSize val="0"/>
        </c:dLbls>
        <c:gapWidth val="150"/>
        <c:axId val="114837760"/>
        <c:axId val="11484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114837760"/>
        <c:axId val="114848128"/>
      </c:lineChart>
      <c:dateAx>
        <c:axId val="114837760"/>
        <c:scaling>
          <c:orientation val="minMax"/>
        </c:scaling>
        <c:delete val="1"/>
        <c:axPos val="b"/>
        <c:numFmt formatCode="ge" sourceLinked="1"/>
        <c:majorTickMark val="none"/>
        <c:minorTickMark val="none"/>
        <c:tickLblPos val="none"/>
        <c:crossAx val="114848128"/>
        <c:crosses val="autoZero"/>
        <c:auto val="1"/>
        <c:lblOffset val="100"/>
        <c:baseTimeUnit val="years"/>
      </c:dateAx>
      <c:valAx>
        <c:axId val="11484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314.57</c:v>
                </c:pt>
                <c:pt idx="1">
                  <c:v>360.24</c:v>
                </c:pt>
                <c:pt idx="2">
                  <c:v>386.49</c:v>
                </c:pt>
                <c:pt idx="3">
                  <c:v>372.88</c:v>
                </c:pt>
                <c:pt idx="4">
                  <c:v>341.11</c:v>
                </c:pt>
              </c:numCache>
            </c:numRef>
          </c:val>
        </c:ser>
        <c:dLbls>
          <c:showLegendKey val="0"/>
          <c:showVal val="0"/>
          <c:showCatName val="0"/>
          <c:showSerName val="0"/>
          <c:showPercent val="0"/>
          <c:showBubbleSize val="0"/>
        </c:dLbls>
        <c:gapWidth val="150"/>
        <c:axId val="114886144"/>
        <c:axId val="11488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14886144"/>
        <c:axId val="114888064"/>
      </c:lineChart>
      <c:dateAx>
        <c:axId val="114886144"/>
        <c:scaling>
          <c:orientation val="minMax"/>
        </c:scaling>
        <c:delete val="1"/>
        <c:axPos val="b"/>
        <c:numFmt formatCode="ge" sourceLinked="1"/>
        <c:majorTickMark val="none"/>
        <c:minorTickMark val="none"/>
        <c:tickLblPos val="none"/>
        <c:crossAx val="114888064"/>
        <c:crosses val="autoZero"/>
        <c:auto val="1"/>
        <c:lblOffset val="100"/>
        <c:baseTimeUnit val="years"/>
      </c:dateAx>
      <c:valAx>
        <c:axId val="11488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8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38" zoomScale="70" zoomScaleNormal="7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133153</v>
      </c>
      <c r="AM8" s="47"/>
      <c r="AN8" s="47"/>
      <c r="AO8" s="47"/>
      <c r="AP8" s="47"/>
      <c r="AQ8" s="47"/>
      <c r="AR8" s="47"/>
      <c r="AS8" s="47"/>
      <c r="AT8" s="43">
        <f>データ!S6</f>
        <v>1311.53</v>
      </c>
      <c r="AU8" s="43"/>
      <c r="AV8" s="43"/>
      <c r="AW8" s="43"/>
      <c r="AX8" s="43"/>
      <c r="AY8" s="43"/>
      <c r="AZ8" s="43"/>
      <c r="BA8" s="43"/>
      <c r="BB8" s="43">
        <f>データ!T6</f>
        <v>101.52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0.71</v>
      </c>
      <c r="Q10" s="43"/>
      <c r="R10" s="43"/>
      <c r="S10" s="43"/>
      <c r="T10" s="43"/>
      <c r="U10" s="43"/>
      <c r="V10" s="43"/>
      <c r="W10" s="43">
        <f>データ!P6</f>
        <v>100</v>
      </c>
      <c r="X10" s="43"/>
      <c r="Y10" s="43"/>
      <c r="Z10" s="43"/>
      <c r="AA10" s="43"/>
      <c r="AB10" s="43"/>
      <c r="AC10" s="43"/>
      <c r="AD10" s="47">
        <f>データ!Q6</f>
        <v>3164</v>
      </c>
      <c r="AE10" s="47"/>
      <c r="AF10" s="47"/>
      <c r="AG10" s="47"/>
      <c r="AH10" s="47"/>
      <c r="AI10" s="47"/>
      <c r="AJ10" s="47"/>
      <c r="AK10" s="2"/>
      <c r="AL10" s="47">
        <f>データ!U6</f>
        <v>942</v>
      </c>
      <c r="AM10" s="47"/>
      <c r="AN10" s="47"/>
      <c r="AO10" s="47"/>
      <c r="AP10" s="47"/>
      <c r="AQ10" s="47"/>
      <c r="AR10" s="47"/>
      <c r="AS10" s="47"/>
      <c r="AT10" s="43">
        <f>データ!V6</f>
        <v>1.82</v>
      </c>
      <c r="AU10" s="43"/>
      <c r="AV10" s="43"/>
      <c r="AW10" s="43"/>
      <c r="AX10" s="43"/>
      <c r="AY10" s="43"/>
      <c r="AZ10" s="43"/>
      <c r="BA10" s="43"/>
      <c r="BB10" s="43">
        <f>データ!W6</f>
        <v>517.58000000000004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P12" sqref="CP12"/>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18</v>
      </c>
      <c r="F6" s="31">
        <f t="shared" si="3"/>
        <v>0</v>
      </c>
      <c r="G6" s="31">
        <f t="shared" si="3"/>
        <v>0</v>
      </c>
      <c r="H6" s="31" t="str">
        <f t="shared" si="3"/>
        <v>山形県　鶴岡市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0.71</v>
      </c>
      <c r="P6" s="32">
        <f t="shared" si="3"/>
        <v>100</v>
      </c>
      <c r="Q6" s="32">
        <f t="shared" si="3"/>
        <v>3164</v>
      </c>
      <c r="R6" s="32">
        <f t="shared" si="3"/>
        <v>133153</v>
      </c>
      <c r="S6" s="32">
        <f t="shared" si="3"/>
        <v>1311.53</v>
      </c>
      <c r="T6" s="32">
        <f t="shared" si="3"/>
        <v>101.52</v>
      </c>
      <c r="U6" s="32">
        <f t="shared" si="3"/>
        <v>942</v>
      </c>
      <c r="V6" s="32">
        <f t="shared" si="3"/>
        <v>1.82</v>
      </c>
      <c r="W6" s="32">
        <f t="shared" si="3"/>
        <v>517.58000000000004</v>
      </c>
      <c r="X6" s="33">
        <f>IF(X7="",NA(),X7)</f>
        <v>99.59</v>
      </c>
      <c r="Y6" s="33">
        <f t="shared" ref="Y6:AG6" si="4">IF(Y7="",NA(),Y7)</f>
        <v>100.02</v>
      </c>
      <c r="Z6" s="33">
        <f t="shared" si="4"/>
        <v>101</v>
      </c>
      <c r="AA6" s="33">
        <f t="shared" si="4"/>
        <v>100.13</v>
      </c>
      <c r="AB6" s="33">
        <f t="shared" si="4"/>
        <v>112.58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20.79</v>
      </c>
      <c r="BF6" s="33">
        <f t="shared" ref="BF6:BN6" si="7">IF(BF7="",NA(),BF7)</f>
        <v>331.3</v>
      </c>
      <c r="BG6" s="33">
        <f t="shared" si="7"/>
        <v>299.8</v>
      </c>
      <c r="BH6" s="33">
        <f t="shared" si="7"/>
        <v>169.16</v>
      </c>
      <c r="BI6" s="32">
        <f t="shared" si="7"/>
        <v>0</v>
      </c>
      <c r="BJ6" s="33">
        <f t="shared" si="7"/>
        <v>442.18</v>
      </c>
      <c r="BK6" s="33">
        <f t="shared" si="7"/>
        <v>421.01</v>
      </c>
      <c r="BL6" s="33">
        <f t="shared" si="7"/>
        <v>430.64</v>
      </c>
      <c r="BM6" s="33">
        <f t="shared" si="7"/>
        <v>446.63</v>
      </c>
      <c r="BN6" s="33">
        <f t="shared" si="7"/>
        <v>416.91</v>
      </c>
      <c r="BO6" s="32" t="str">
        <f>IF(BO7="","",IF(BO7="-","【-】","【"&amp;SUBSTITUTE(TEXT(BO7,"#,##0.00"),"-","△")&amp;"】"))</f>
        <v>【375.36】</v>
      </c>
      <c r="BP6" s="33">
        <f>IF(BP7="",NA(),BP7)</f>
        <v>48.24</v>
      </c>
      <c r="BQ6" s="33">
        <f t="shared" ref="BQ6:BY6" si="8">IF(BQ7="",NA(),BQ7)</f>
        <v>41.17</v>
      </c>
      <c r="BR6" s="33">
        <f t="shared" si="8"/>
        <v>42.64</v>
      </c>
      <c r="BS6" s="33">
        <f t="shared" si="8"/>
        <v>44.82</v>
      </c>
      <c r="BT6" s="33">
        <f t="shared" si="8"/>
        <v>45.2</v>
      </c>
      <c r="BU6" s="33">
        <f t="shared" si="8"/>
        <v>61.59</v>
      </c>
      <c r="BV6" s="33">
        <f t="shared" si="8"/>
        <v>58.98</v>
      </c>
      <c r="BW6" s="33">
        <f t="shared" si="8"/>
        <v>58.78</v>
      </c>
      <c r="BX6" s="33">
        <f t="shared" si="8"/>
        <v>58.53</v>
      </c>
      <c r="BY6" s="33">
        <f t="shared" si="8"/>
        <v>57.93</v>
      </c>
      <c r="BZ6" s="32" t="str">
        <f>IF(BZ7="","",IF(BZ7="-","【-】","【"&amp;SUBSTITUTE(TEXT(BZ7,"#,##0.00"),"-","△")&amp;"】"))</f>
        <v>【60.44】</v>
      </c>
      <c r="CA6" s="33">
        <f>IF(CA7="",NA(),CA7)</f>
        <v>314.57</v>
      </c>
      <c r="CB6" s="33">
        <f t="shared" ref="CB6:CJ6" si="9">IF(CB7="",NA(),CB7)</f>
        <v>360.24</v>
      </c>
      <c r="CC6" s="33">
        <f t="shared" si="9"/>
        <v>386.49</v>
      </c>
      <c r="CD6" s="33">
        <f t="shared" si="9"/>
        <v>372.88</v>
      </c>
      <c r="CE6" s="33">
        <f t="shared" si="9"/>
        <v>341.11</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69.28</v>
      </c>
      <c r="CM6" s="33">
        <f t="shared" ref="CM6:CU6" si="10">IF(CM7="",NA(),CM7)</f>
        <v>69.28</v>
      </c>
      <c r="CN6" s="33">
        <f t="shared" si="10"/>
        <v>69.28</v>
      </c>
      <c r="CO6" s="33">
        <f t="shared" si="10"/>
        <v>68.680000000000007</v>
      </c>
      <c r="CP6" s="33">
        <f t="shared" si="10"/>
        <v>68.09</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62031</v>
      </c>
      <c r="D7" s="35">
        <v>47</v>
      </c>
      <c r="E7" s="35">
        <v>18</v>
      </c>
      <c r="F7" s="35">
        <v>0</v>
      </c>
      <c r="G7" s="35">
        <v>0</v>
      </c>
      <c r="H7" s="35" t="s">
        <v>96</v>
      </c>
      <c r="I7" s="35" t="s">
        <v>97</v>
      </c>
      <c r="J7" s="35" t="s">
        <v>98</v>
      </c>
      <c r="K7" s="35" t="s">
        <v>99</v>
      </c>
      <c r="L7" s="35" t="s">
        <v>100</v>
      </c>
      <c r="M7" s="36" t="s">
        <v>101</v>
      </c>
      <c r="N7" s="36" t="s">
        <v>102</v>
      </c>
      <c r="O7" s="36">
        <v>0.71</v>
      </c>
      <c r="P7" s="36">
        <v>100</v>
      </c>
      <c r="Q7" s="36">
        <v>3164</v>
      </c>
      <c r="R7" s="36">
        <v>133153</v>
      </c>
      <c r="S7" s="36">
        <v>1311.53</v>
      </c>
      <c r="T7" s="36">
        <v>101.52</v>
      </c>
      <c r="U7" s="36">
        <v>942</v>
      </c>
      <c r="V7" s="36">
        <v>1.82</v>
      </c>
      <c r="W7" s="36">
        <v>517.58000000000004</v>
      </c>
      <c r="X7" s="36">
        <v>99.59</v>
      </c>
      <c r="Y7" s="36">
        <v>100.02</v>
      </c>
      <c r="Z7" s="36">
        <v>101</v>
      </c>
      <c r="AA7" s="36">
        <v>100.13</v>
      </c>
      <c r="AB7" s="36">
        <v>112.58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20.79</v>
      </c>
      <c r="BF7" s="36">
        <v>331.3</v>
      </c>
      <c r="BG7" s="36">
        <v>299.8</v>
      </c>
      <c r="BH7" s="36">
        <v>169.16</v>
      </c>
      <c r="BI7" s="36">
        <v>0</v>
      </c>
      <c r="BJ7" s="36">
        <v>442.18</v>
      </c>
      <c r="BK7" s="36">
        <v>421.01</v>
      </c>
      <c r="BL7" s="36">
        <v>430.64</v>
      </c>
      <c r="BM7" s="36">
        <v>446.63</v>
      </c>
      <c r="BN7" s="36">
        <v>416.91</v>
      </c>
      <c r="BO7" s="36">
        <v>375.36</v>
      </c>
      <c r="BP7" s="36">
        <v>48.24</v>
      </c>
      <c r="BQ7" s="36">
        <v>41.17</v>
      </c>
      <c r="BR7" s="36">
        <v>42.64</v>
      </c>
      <c r="BS7" s="36">
        <v>44.82</v>
      </c>
      <c r="BT7" s="36">
        <v>45.2</v>
      </c>
      <c r="BU7" s="36">
        <v>61.59</v>
      </c>
      <c r="BV7" s="36">
        <v>58.98</v>
      </c>
      <c r="BW7" s="36">
        <v>58.78</v>
      </c>
      <c r="BX7" s="36">
        <v>58.53</v>
      </c>
      <c r="BY7" s="36">
        <v>57.93</v>
      </c>
      <c r="BZ7" s="36">
        <v>60.44</v>
      </c>
      <c r="CA7" s="36">
        <v>314.57</v>
      </c>
      <c r="CB7" s="36">
        <v>360.24</v>
      </c>
      <c r="CC7" s="36">
        <v>386.49</v>
      </c>
      <c r="CD7" s="36">
        <v>372.88</v>
      </c>
      <c r="CE7" s="36">
        <v>341.11</v>
      </c>
      <c r="CF7" s="36">
        <v>242.92</v>
      </c>
      <c r="CG7" s="36">
        <v>253.84</v>
      </c>
      <c r="CH7" s="36">
        <v>257.02999999999997</v>
      </c>
      <c r="CI7" s="36">
        <v>266.57</v>
      </c>
      <c r="CJ7" s="36">
        <v>276.93</v>
      </c>
      <c r="CK7" s="36">
        <v>267.61</v>
      </c>
      <c r="CL7" s="36">
        <v>69.28</v>
      </c>
      <c r="CM7" s="36">
        <v>69.28</v>
      </c>
      <c r="CN7" s="36">
        <v>69.28</v>
      </c>
      <c r="CO7" s="36">
        <v>68.680000000000007</v>
      </c>
      <c r="CP7" s="36">
        <v>68.09</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2016-02-12T02:12:41Z</cp:lastPrinted>
  <dcterms:created xsi:type="dcterms:W3CDTF">2016-02-03T09:24:17Z</dcterms:created>
  <dcterms:modified xsi:type="dcterms:W3CDTF">2016-02-12T02:13:28Z</dcterms:modified>
</cp:coreProperties>
</file>