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<sst xmlns="http://schemas.openxmlformats.org/spreadsheetml/2006/main" count="221" uniqueCount="111">
  <si>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</si>
  <si>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</si>
  <si>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</si>
  <si>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</si>
  <si>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</si>
  <si>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</si>
  <si>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</si>
  <si>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</si>
  <si>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</si>
  <si>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</si>
  <si>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</si>
  <si>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</si>
  <si>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</si>
  <si>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</si>
  <si>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</si>
  <si>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</si>
  <si>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</si>
  <si>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</si>
  <si>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</si>
  <si>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</si>
  <si>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</si>
  <si>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</si>
  <si>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</si>
  <si>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</si>
  <si>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</si>
  <si>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</si>
  <si>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</si>
  <si>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</si>
  <si>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</si>
  <si>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</si>
  <si>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</si>
  <si>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</si>
  <si>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</si>
  <si>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</si>
  <si>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</si>
  <si>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</si>
  <si>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</si>
  <si>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</si>
  <si>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</si>
  <si>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</si>
  <si>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</si>
  <si>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</si>
  <si>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</si>
  <si>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</si>
  <si>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</si>
  <si>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</si>
  <si>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</si>
  <si>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</si>
  <si>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</si>
  <si>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</si>
  <si>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</si>
  <si>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</si>
  <si>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</si>
  <si>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</si>
  <si>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</si>
  <si>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</si>
  <si>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</si>
  <si>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</si>
  <si>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</si>
  <si>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</si>
  <si>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</si>
  <si>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</si>
  <si>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</si>
  <si>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</si>
  <si>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</si>
  <si>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</si>
  <si>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</si>
  <si>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</si>
  <si>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</si>
  <si>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</si>
  <si>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</si>
  <si>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</si>
  <si>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</si>
  <si>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</si>
  <si>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</si>
  <si>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</si>
  <si>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</si>
  <si>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</si>
  <si>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</si>
  <si>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</si>
  <si>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</si>
  <si>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</si>
  <si>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</si>
  <si>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</si>
  <si>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</si>
  <si>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</si>
  <si>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</si>
  <si>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</si>
  <si>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</si>
  <si>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</si>
  <si>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</si>
  <si>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</si>
  <si>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</si>
  <si>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</si>
  <si>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</si>
  <si>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</si>
  <si>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鶴岡市</t>
  </si>
  <si>
    <t>法非適用</t>
  </si>
  <si>
    <t>下水道事業</t>
  </si>
  <si>
    <t>漁業集落排水</t>
  </si>
  <si>
    <t>H3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</si>
  <si>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</si>
  <si>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</si>
  <si>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</si>
  <si>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</si>
  <si>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</si>
  <si>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</si>
  <si>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</si>
  <si>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供用開始から１０年経過しているが、重篤な劣化、故障等は発生していないことから。定期保守で維持管理していくものとしている。</t>
    <rPh sb="1" eb="3">
      <t>キョウヨウ</t>
    </rPh>
    <rPh sb="3" eb="5">
      <t>カイシ</t>
    </rPh>
    <rPh sb="9" eb="10">
      <t>ネン</t>
    </rPh>
    <rPh sb="10" eb="12">
      <t>ケイカ</t>
    </rPh>
    <rPh sb="18" eb="20">
      <t>ジュウトク</t>
    </rPh>
    <rPh sb="21" eb="23">
      <t>レッカ</t>
    </rPh>
    <rPh sb="24" eb="26">
      <t>コショウ</t>
    </rPh>
    <rPh sb="26" eb="27">
      <t>トウ</t>
    </rPh>
    <rPh sb="28" eb="30">
      <t>ハッセイ</t>
    </rPh>
    <rPh sb="40" eb="42">
      <t>テイキ</t>
    </rPh>
    <rPh sb="42" eb="44">
      <t>ホシュ</t>
    </rPh>
    <rPh sb="45" eb="47">
      <t>イジ</t>
    </rPh>
    <rPh sb="47" eb="49">
      <t>カンリ</t>
    </rPh>
    <phoneticPr fontId="4"/>
  </si>
  <si>
    <t>　当初より事業対象地域が限定されていたこともあり、施設の稼働状況や経費回収率等は安定していると見ている。
　また、事業開始からまだ年数が浅いことから、具体的な投資計画は策定していない。
　しかしながら、規模が小さいため人口減少や有収水量の落ち込みによる影響が出やすいこともあり、平成２７年度に地方公営企業法を全部適用したことにより、今後より現実的で確実な経営状況を把握し、使用料の改定も含め健全経営に向けた具体的な対策を検討していく。</t>
    <rPh sb="1" eb="3">
      <t>トウショ</t>
    </rPh>
    <rPh sb="5" eb="7">
      <t>ジギョウ</t>
    </rPh>
    <rPh sb="7" eb="9">
      <t>タイショウ</t>
    </rPh>
    <rPh sb="9" eb="11">
      <t>チイキ</t>
    </rPh>
    <rPh sb="12" eb="14">
      <t>ゲンテイ</t>
    </rPh>
    <rPh sb="25" eb="27">
      <t>シセツ</t>
    </rPh>
    <rPh sb="28" eb="30">
      <t>カドウ</t>
    </rPh>
    <rPh sb="30" eb="32">
      <t>ジョウキョウ</t>
    </rPh>
    <rPh sb="33" eb="35">
      <t>ケイヒ</t>
    </rPh>
    <rPh sb="35" eb="37">
      <t>カイシュウ</t>
    </rPh>
    <rPh sb="37" eb="38">
      <t>リツ</t>
    </rPh>
    <rPh sb="38" eb="39">
      <t>トウ</t>
    </rPh>
    <rPh sb="40" eb="42">
      <t>アンテイ</t>
    </rPh>
    <rPh sb="47" eb="48">
      <t>ミ</t>
    </rPh>
    <rPh sb="57" eb="59">
      <t>ジギョウ</t>
    </rPh>
    <rPh sb="59" eb="61">
      <t>カイシ</t>
    </rPh>
    <rPh sb="65" eb="67">
      <t>ネンスウ</t>
    </rPh>
    <rPh sb="68" eb="69">
      <t>アサ</t>
    </rPh>
    <rPh sb="75" eb="78">
      <t>グタイテキ</t>
    </rPh>
    <rPh sb="79" eb="81">
      <t>トウシ</t>
    </rPh>
    <rPh sb="81" eb="83">
      <t>ケイカク</t>
    </rPh>
    <rPh sb="84" eb="86">
      <t>サクテイ</t>
    </rPh>
    <rPh sb="101" eb="103">
      <t>キボ</t>
    </rPh>
    <rPh sb="104" eb="105">
      <t>チイ</t>
    </rPh>
    <rPh sb="109" eb="111">
      <t>ジンコウ</t>
    </rPh>
    <rPh sb="111" eb="113">
      <t>ゲンショウ</t>
    </rPh>
    <rPh sb="114" eb="116">
      <t>ユウシュウ</t>
    </rPh>
    <rPh sb="116" eb="118">
      <t>スイリョウ</t>
    </rPh>
    <rPh sb="119" eb="120">
      <t>オ</t>
    </rPh>
    <rPh sb="121" eb="122">
      <t>コ</t>
    </rPh>
    <rPh sb="126" eb="128">
      <t>エイキョウ</t>
    </rPh>
    <rPh sb="129" eb="130">
      <t>デ</t>
    </rPh>
    <rPh sb="186" eb="189">
      <t>シヨウリョウ</t>
    </rPh>
    <rPh sb="190" eb="192">
      <t>カイテイ</t>
    </rPh>
    <rPh sb="193" eb="194">
      <t>フク</t>
    </rPh>
    <phoneticPr fontId="4"/>
  </si>
  <si>
    <t xml:space="preserve"> 事業規模が小さいが、平成１７年度の供用開始以降、処理人口、有数水量等ほぼ安定している。
　経費回収率、汚水処理原価等は類似団体を上回る値となっている。
　しかしながら、地域性により加入戸数が限定され、使用料収入が限られることもあり、起債償還等に関し一般会計からの基準内繰入により経営が保たれている状況となっている。</t>
    <rPh sb="1" eb="3">
      <t>ジギョウ</t>
    </rPh>
    <rPh sb="3" eb="5">
      <t>キボ</t>
    </rPh>
    <rPh sb="6" eb="7">
      <t>チイ</t>
    </rPh>
    <rPh sb="11" eb="13">
      <t>ヘイセイ</t>
    </rPh>
    <rPh sb="15" eb="17">
      <t>ネンド</t>
    </rPh>
    <rPh sb="18" eb="20">
      <t>キョウヨウ</t>
    </rPh>
    <rPh sb="20" eb="22">
      <t>カイシ</t>
    </rPh>
    <rPh sb="22" eb="24">
      <t>イコウ</t>
    </rPh>
    <rPh sb="25" eb="27">
      <t>ショリ</t>
    </rPh>
    <rPh sb="27" eb="29">
      <t>ジンコウ</t>
    </rPh>
    <rPh sb="30" eb="32">
      <t>ユウスウ</t>
    </rPh>
    <rPh sb="32" eb="34">
      <t>スイリョウ</t>
    </rPh>
    <rPh sb="34" eb="35">
      <t>トウ</t>
    </rPh>
    <rPh sb="37" eb="39">
      <t>アンテイ</t>
    </rPh>
    <rPh sb="46" eb="48">
      <t>ケイヒ</t>
    </rPh>
    <rPh sb="48" eb="50">
      <t>カイシュウ</t>
    </rPh>
    <rPh sb="50" eb="51">
      <t>リツ</t>
    </rPh>
    <rPh sb="52" eb="54">
      <t>オスイ</t>
    </rPh>
    <rPh sb="54" eb="56">
      <t>ショリ</t>
    </rPh>
    <rPh sb="56" eb="58">
      <t>ゲンカ</t>
    </rPh>
    <rPh sb="58" eb="59">
      <t>トウ</t>
    </rPh>
    <rPh sb="60" eb="62">
      <t>ルイジ</t>
    </rPh>
    <rPh sb="62" eb="64">
      <t>ダンタイ</t>
    </rPh>
    <rPh sb="65" eb="67">
      <t>ウワマワ</t>
    </rPh>
    <rPh sb="68" eb="69">
      <t>アタイ</t>
    </rPh>
    <rPh sb="85" eb="88">
      <t>チイキセイ</t>
    </rPh>
    <rPh sb="91" eb="93">
      <t>カニュウ</t>
    </rPh>
    <rPh sb="93" eb="95">
      <t>コスウ</t>
    </rPh>
    <rPh sb="107" eb="108">
      <t>カギ</t>
    </rPh>
    <rPh sb="117" eb="119">
      <t>キサイ</t>
    </rPh>
    <rPh sb="119" eb="121">
      <t>ショウカン</t>
    </rPh>
    <rPh sb="121" eb="122">
      <t>トウ</t>
    </rPh>
    <rPh sb="123" eb="124">
      <t>カン</t>
    </rPh>
    <rPh sb="125" eb="127">
      <t>イッパン</t>
    </rPh>
    <rPh sb="127" eb="129">
      <t>カイケイ</t>
    </rPh>
    <rPh sb="132" eb="134">
      <t>キジュン</t>
    </rPh>
    <rPh sb="134" eb="135">
      <t>ナイ</t>
    </rPh>
    <rPh sb="135" eb="137">
      <t>クリイレ</t>
    </rPh>
    <rPh sb="140" eb="142">
      <t>ケイエイ</t>
    </rPh>
    <rPh sb="143" eb="144">
      <t>タモ</t>
    </rPh>
    <rPh sb="149" eb="151">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</si>
</sst>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0940928"/>
        <c:axId val="110942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0.26</c:v>
                </c:pt>
                <c:pt idx="1">
                  <c:v>0.4</c:v>
                </c:pt>
                <c:pt idx="2">
                  <c:v>0.36</c:v>
                </c:pt>
                <c:pt idx="3">
                  <c:v>0.25</c:v>
                </c:pt>
                <c:pt idx="4">
                  <c:v>0.31</c:v>
                </c:pt>
              </c:numCache>
            </c:numRef>
          </c:val>
          <c:smooth val="0"/>
        </c:ser>
        <c:dLbls>
          <c:showLegendKey val="0"/>
          <c:showVal val="0"/>
          <c:showCatName val="0"/>
          <c:showSerName val="0"/>
          <c:showPercent val="0"/>
          <c:showBubbleSize val="0"/>
        </c:dLbls>
        <c:marker val="1"/>
        <c:smooth val="0"/>
        <c:axId val="110940928"/>
        <c:axId val="110942848"/>
      </c:lineChart>
      <c:dateAx>
        <c:axId val="110940928"/>
        <c:scaling>
          <c:orientation val="minMax"/>
        </c:scaling>
        <c:delete val="1"/>
        <c:axPos val="b"/>
        <c:numFmt formatCode="ge" sourceLinked="1"/>
        <c:majorTickMark val="none"/>
        <c:minorTickMark val="none"/>
        <c:tickLblPos val="none"/>
        <c:crossAx val="110942848"/>
        <c:crosses val="autoZero"/>
        <c:auto val="1"/>
        <c:lblOffset val="100"/>
        <c:baseTimeUnit val="years"/>
      </c:dateAx>
      <c:valAx>
        <c:axId val="110942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940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27.9</c:v>
                </c:pt>
                <c:pt idx="1">
                  <c:v>28.27</c:v>
                </c:pt>
                <c:pt idx="2">
                  <c:v>28.4</c:v>
                </c:pt>
                <c:pt idx="3">
                  <c:v>27.53</c:v>
                </c:pt>
                <c:pt idx="4">
                  <c:v>27.04</c:v>
                </c:pt>
              </c:numCache>
            </c:numRef>
          </c:val>
        </c:ser>
        <c:dLbls>
          <c:showLegendKey val="0"/>
          <c:showVal val="0"/>
          <c:showCatName val="0"/>
          <c:showSerName val="0"/>
          <c:showPercent val="0"/>
          <c:showBubbleSize val="0"/>
        </c:dLbls>
        <c:gapWidth val="150"/>
        <c:axId val="116036736"/>
        <c:axId val="116038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31.9</c:v>
                </c:pt>
                <c:pt idx="1">
                  <c:v>32.04</c:v>
                </c:pt>
                <c:pt idx="2">
                  <c:v>33.81</c:v>
                </c:pt>
                <c:pt idx="3">
                  <c:v>31.37</c:v>
                </c:pt>
                <c:pt idx="4">
                  <c:v>29.86</c:v>
                </c:pt>
              </c:numCache>
            </c:numRef>
          </c:val>
          <c:smooth val="0"/>
        </c:ser>
        <c:dLbls>
          <c:showLegendKey val="0"/>
          <c:showVal val="0"/>
          <c:showCatName val="0"/>
          <c:showSerName val="0"/>
          <c:showPercent val="0"/>
          <c:showBubbleSize val="0"/>
        </c:dLbls>
        <c:marker val="1"/>
        <c:smooth val="0"/>
        <c:axId val="116036736"/>
        <c:axId val="116038656"/>
      </c:lineChart>
      <c:dateAx>
        <c:axId val="116036736"/>
        <c:scaling>
          <c:orientation val="minMax"/>
        </c:scaling>
        <c:delete val="1"/>
        <c:axPos val="b"/>
        <c:numFmt formatCode="ge" sourceLinked="1"/>
        <c:majorTickMark val="none"/>
        <c:minorTickMark val="none"/>
        <c:tickLblPos val="none"/>
        <c:crossAx val="116038656"/>
        <c:crosses val="autoZero"/>
        <c:auto val="1"/>
        <c:lblOffset val="100"/>
        <c:baseTimeUnit val="years"/>
      </c:dateAx>
      <c:valAx>
        <c:axId val="116038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036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75.150000000000006</c:v>
                </c:pt>
                <c:pt idx="1">
                  <c:v>80.59</c:v>
                </c:pt>
                <c:pt idx="2">
                  <c:v>81.62</c:v>
                </c:pt>
                <c:pt idx="3">
                  <c:v>85.2</c:v>
                </c:pt>
                <c:pt idx="4">
                  <c:v>86.15</c:v>
                </c:pt>
              </c:numCache>
            </c:numRef>
          </c:val>
        </c:ser>
        <c:dLbls>
          <c:showLegendKey val="0"/>
          <c:showVal val="0"/>
          <c:showCatName val="0"/>
          <c:showSerName val="0"/>
          <c:showPercent val="0"/>
          <c:showBubbleSize val="0"/>
        </c:dLbls>
        <c:gapWidth val="150"/>
        <c:axId val="116077312"/>
        <c:axId val="116079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69.69</c:v>
                </c:pt>
                <c:pt idx="1">
                  <c:v>68.86</c:v>
                </c:pt>
                <c:pt idx="2">
                  <c:v>68.7</c:v>
                </c:pt>
                <c:pt idx="3">
                  <c:v>67.38</c:v>
                </c:pt>
                <c:pt idx="4">
                  <c:v>65.95</c:v>
                </c:pt>
              </c:numCache>
            </c:numRef>
          </c:val>
          <c:smooth val="0"/>
        </c:ser>
        <c:dLbls>
          <c:showLegendKey val="0"/>
          <c:showVal val="0"/>
          <c:showCatName val="0"/>
          <c:showSerName val="0"/>
          <c:showPercent val="0"/>
          <c:showBubbleSize val="0"/>
        </c:dLbls>
        <c:marker val="1"/>
        <c:smooth val="0"/>
        <c:axId val="116077312"/>
        <c:axId val="116079232"/>
      </c:lineChart>
      <c:dateAx>
        <c:axId val="116077312"/>
        <c:scaling>
          <c:orientation val="minMax"/>
        </c:scaling>
        <c:delete val="1"/>
        <c:axPos val="b"/>
        <c:numFmt formatCode="ge" sourceLinked="1"/>
        <c:majorTickMark val="none"/>
        <c:minorTickMark val="none"/>
        <c:tickLblPos val="none"/>
        <c:crossAx val="116079232"/>
        <c:crosses val="autoZero"/>
        <c:auto val="1"/>
        <c:lblOffset val="100"/>
        <c:baseTimeUnit val="years"/>
      </c:dateAx>
      <c:valAx>
        <c:axId val="11607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077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96.13</c:v>
                </c:pt>
                <c:pt idx="1">
                  <c:v>95.44</c:v>
                </c:pt>
                <c:pt idx="2">
                  <c:v>99.96</c:v>
                </c:pt>
                <c:pt idx="3">
                  <c:v>101.72</c:v>
                </c:pt>
                <c:pt idx="4">
                  <c:v>98</c:v>
                </c:pt>
              </c:numCache>
            </c:numRef>
          </c:val>
        </c:ser>
        <c:dLbls>
          <c:showLegendKey val="0"/>
          <c:showVal val="0"/>
          <c:showCatName val="0"/>
          <c:showSerName val="0"/>
          <c:showPercent val="0"/>
          <c:showBubbleSize val="0"/>
        </c:dLbls>
        <c:gapWidth val="150"/>
        <c:axId val="110809472"/>
        <c:axId val="11081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0809472"/>
        <c:axId val="110811392"/>
      </c:lineChart>
      <c:dateAx>
        <c:axId val="110809472"/>
        <c:scaling>
          <c:orientation val="minMax"/>
        </c:scaling>
        <c:delete val="1"/>
        <c:axPos val="b"/>
        <c:numFmt formatCode="ge" sourceLinked="1"/>
        <c:majorTickMark val="none"/>
        <c:minorTickMark val="none"/>
        <c:tickLblPos val="none"/>
        <c:crossAx val="110811392"/>
        <c:crosses val="autoZero"/>
        <c:auto val="1"/>
        <c:lblOffset val="100"/>
        <c:baseTimeUnit val="years"/>
      </c:dateAx>
      <c:valAx>
        <c:axId val="11081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80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691520"/>
        <c:axId val="115693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691520"/>
        <c:axId val="115693440"/>
      </c:lineChart>
      <c:dateAx>
        <c:axId val="115691520"/>
        <c:scaling>
          <c:orientation val="minMax"/>
        </c:scaling>
        <c:delete val="1"/>
        <c:axPos val="b"/>
        <c:numFmt formatCode="ge" sourceLinked="1"/>
        <c:majorTickMark val="none"/>
        <c:minorTickMark val="none"/>
        <c:tickLblPos val="none"/>
        <c:crossAx val="115693440"/>
        <c:crosses val="autoZero"/>
        <c:auto val="1"/>
        <c:lblOffset val="100"/>
        <c:baseTimeUnit val="years"/>
      </c:dateAx>
      <c:valAx>
        <c:axId val="115693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69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703168"/>
        <c:axId val="115758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703168"/>
        <c:axId val="115758592"/>
      </c:lineChart>
      <c:dateAx>
        <c:axId val="115703168"/>
        <c:scaling>
          <c:orientation val="minMax"/>
        </c:scaling>
        <c:delete val="1"/>
        <c:axPos val="b"/>
        <c:numFmt formatCode="ge" sourceLinked="1"/>
        <c:majorTickMark val="none"/>
        <c:minorTickMark val="none"/>
        <c:tickLblPos val="none"/>
        <c:crossAx val="115758592"/>
        <c:crosses val="autoZero"/>
        <c:auto val="1"/>
        <c:lblOffset val="100"/>
        <c:baseTimeUnit val="years"/>
      </c:dateAx>
      <c:valAx>
        <c:axId val="115758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70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772800"/>
        <c:axId val="115787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772800"/>
        <c:axId val="115787264"/>
      </c:lineChart>
      <c:dateAx>
        <c:axId val="115772800"/>
        <c:scaling>
          <c:orientation val="minMax"/>
        </c:scaling>
        <c:delete val="1"/>
        <c:axPos val="b"/>
        <c:numFmt formatCode="ge" sourceLinked="1"/>
        <c:majorTickMark val="none"/>
        <c:minorTickMark val="none"/>
        <c:tickLblPos val="none"/>
        <c:crossAx val="115787264"/>
        <c:crosses val="autoZero"/>
        <c:auto val="1"/>
        <c:lblOffset val="100"/>
        <c:baseTimeUnit val="years"/>
      </c:dateAx>
      <c:valAx>
        <c:axId val="115787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772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817856"/>
        <c:axId val="11582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817856"/>
        <c:axId val="115828224"/>
      </c:lineChart>
      <c:dateAx>
        <c:axId val="115817856"/>
        <c:scaling>
          <c:orientation val="minMax"/>
        </c:scaling>
        <c:delete val="1"/>
        <c:axPos val="b"/>
        <c:numFmt formatCode="ge" sourceLinked="1"/>
        <c:majorTickMark val="none"/>
        <c:minorTickMark val="none"/>
        <c:tickLblPos val="none"/>
        <c:crossAx val="115828224"/>
        <c:crosses val="autoZero"/>
        <c:auto val="1"/>
        <c:lblOffset val="100"/>
        <c:baseTimeUnit val="years"/>
      </c:dateAx>
      <c:valAx>
        <c:axId val="11582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81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161.83000000000001</c:v>
                </c:pt>
                <c:pt idx="1">
                  <c:v>905.9</c:v>
                </c:pt>
                <c:pt idx="2">
                  <c:v>429.38</c:v>
                </c:pt>
                <c:pt idx="3">
                  <c:v>190.8</c:v>
                </c:pt>
                <c:pt idx="4">
                  <c:v>316.26</c:v>
                </c:pt>
              </c:numCache>
            </c:numRef>
          </c:val>
        </c:ser>
        <c:dLbls>
          <c:showLegendKey val="0"/>
          <c:showVal val="0"/>
          <c:showCatName val="0"/>
          <c:showSerName val="0"/>
          <c:showPercent val="0"/>
          <c:showBubbleSize val="0"/>
        </c:dLbls>
        <c:gapWidth val="150"/>
        <c:axId val="115853952"/>
        <c:axId val="115860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1546.01</c:v>
                </c:pt>
                <c:pt idx="1">
                  <c:v>1723.1</c:v>
                </c:pt>
                <c:pt idx="2">
                  <c:v>1665.33</c:v>
                </c:pt>
                <c:pt idx="3">
                  <c:v>1716.47</c:v>
                </c:pt>
                <c:pt idx="4">
                  <c:v>1741.94</c:v>
                </c:pt>
              </c:numCache>
            </c:numRef>
          </c:val>
          <c:smooth val="0"/>
        </c:ser>
        <c:dLbls>
          <c:showLegendKey val="0"/>
          <c:showVal val="0"/>
          <c:showCatName val="0"/>
          <c:showSerName val="0"/>
          <c:showPercent val="0"/>
          <c:showBubbleSize val="0"/>
        </c:dLbls>
        <c:marker val="1"/>
        <c:smooth val="0"/>
        <c:axId val="115853952"/>
        <c:axId val="115860224"/>
      </c:lineChart>
      <c:dateAx>
        <c:axId val="115853952"/>
        <c:scaling>
          <c:orientation val="minMax"/>
        </c:scaling>
        <c:delete val="1"/>
        <c:axPos val="b"/>
        <c:numFmt formatCode="ge" sourceLinked="1"/>
        <c:majorTickMark val="none"/>
        <c:minorTickMark val="none"/>
        <c:tickLblPos val="none"/>
        <c:crossAx val="115860224"/>
        <c:crosses val="autoZero"/>
        <c:auto val="1"/>
        <c:lblOffset val="100"/>
        <c:baseTimeUnit val="years"/>
      </c:dateAx>
      <c:valAx>
        <c:axId val="11586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85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100.94</c:v>
                </c:pt>
                <c:pt idx="1">
                  <c:v>95.27</c:v>
                </c:pt>
                <c:pt idx="2">
                  <c:v>99.89</c:v>
                </c:pt>
                <c:pt idx="3">
                  <c:v>103.05</c:v>
                </c:pt>
                <c:pt idx="4">
                  <c:v>93.85</c:v>
                </c:pt>
              </c:numCache>
            </c:numRef>
          </c:val>
        </c:ser>
        <c:dLbls>
          <c:showLegendKey val="0"/>
          <c:showVal val="0"/>
          <c:showCatName val="0"/>
          <c:showSerName val="0"/>
          <c:showPercent val="0"/>
          <c:showBubbleSize val="0"/>
        </c:dLbls>
        <c:gapWidth val="150"/>
        <c:axId val="115947776"/>
        <c:axId val="115962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38.049999999999997</c:v>
                </c:pt>
                <c:pt idx="1">
                  <c:v>35.909999999999997</c:v>
                </c:pt>
                <c:pt idx="2">
                  <c:v>37.92</c:v>
                </c:pt>
                <c:pt idx="3">
                  <c:v>35.049999999999997</c:v>
                </c:pt>
                <c:pt idx="4">
                  <c:v>33.86</c:v>
                </c:pt>
              </c:numCache>
            </c:numRef>
          </c:val>
          <c:smooth val="0"/>
        </c:ser>
        <c:dLbls>
          <c:showLegendKey val="0"/>
          <c:showVal val="0"/>
          <c:showCatName val="0"/>
          <c:showSerName val="0"/>
          <c:showPercent val="0"/>
          <c:showBubbleSize val="0"/>
        </c:dLbls>
        <c:marker val="1"/>
        <c:smooth val="0"/>
        <c:axId val="115947776"/>
        <c:axId val="115962240"/>
      </c:lineChart>
      <c:dateAx>
        <c:axId val="115947776"/>
        <c:scaling>
          <c:orientation val="minMax"/>
        </c:scaling>
        <c:delete val="1"/>
        <c:axPos val="b"/>
        <c:numFmt formatCode="ge" sourceLinked="1"/>
        <c:majorTickMark val="none"/>
        <c:minorTickMark val="none"/>
        <c:tickLblPos val="none"/>
        <c:crossAx val="115962240"/>
        <c:crosses val="autoZero"/>
        <c:auto val="1"/>
        <c:lblOffset val="100"/>
        <c:baseTimeUnit val="years"/>
      </c:dateAx>
      <c:valAx>
        <c:axId val="115962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947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210.34</c:v>
                </c:pt>
                <c:pt idx="1">
                  <c:v>227.17</c:v>
                </c:pt>
                <c:pt idx="2">
                  <c:v>210.21</c:v>
                </c:pt>
                <c:pt idx="3">
                  <c:v>202.25</c:v>
                </c:pt>
                <c:pt idx="4">
                  <c:v>215.63</c:v>
                </c:pt>
              </c:numCache>
            </c:numRef>
          </c:val>
        </c:ser>
        <c:dLbls>
          <c:showLegendKey val="0"/>
          <c:showVal val="0"/>
          <c:showCatName val="0"/>
          <c:showSerName val="0"/>
          <c:showPercent val="0"/>
          <c:showBubbleSize val="0"/>
        </c:dLbls>
        <c:gapWidth val="150"/>
        <c:axId val="116004352"/>
        <c:axId val="11600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438.41</c:v>
                </c:pt>
                <c:pt idx="1">
                  <c:v>459.38</c:v>
                </c:pt>
                <c:pt idx="2">
                  <c:v>438.71</c:v>
                </c:pt>
                <c:pt idx="3">
                  <c:v>463.38</c:v>
                </c:pt>
                <c:pt idx="4">
                  <c:v>510.15</c:v>
                </c:pt>
              </c:numCache>
            </c:numRef>
          </c:val>
          <c:smooth val="0"/>
        </c:ser>
        <c:dLbls>
          <c:showLegendKey val="0"/>
          <c:showVal val="0"/>
          <c:showCatName val="0"/>
          <c:showSerName val="0"/>
          <c:showPercent val="0"/>
          <c:showBubbleSize val="0"/>
        </c:dLbls>
        <c:marker val="1"/>
        <c:smooth val="0"/>
        <c:axId val="116004352"/>
        <c:axId val="116006272"/>
      </c:lineChart>
      <c:dateAx>
        <c:axId val="116004352"/>
        <c:scaling>
          <c:orientation val="minMax"/>
        </c:scaling>
        <c:delete val="1"/>
        <c:axPos val="b"/>
        <c:numFmt formatCode="ge" sourceLinked="1"/>
        <c:majorTickMark val="none"/>
        <c:minorTickMark val="none"/>
        <c:tickLblPos val="none"/>
        <c:crossAx val="116006272"/>
        <c:crosses val="autoZero"/>
        <c:auto val="1"/>
        <c:lblOffset val="100"/>
        <c:baseTimeUnit val="years"/>
      </c:dateAx>
      <c:valAx>
        <c:axId val="11600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00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【1,078.58】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【77.00】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【35.64】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【419.50】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【40.39】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N15" zoomScale="70" zoomScaleNormal="70" workbookViewId="0">
      <selection activeCell="BK35" sqref="BK35"/>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鶴岡市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漁業集落排水</v>
      </c>
      <c r="Q8" s="46"/>
      <c r="R8" s="46"/>
      <c r="S8" s="46"/>
      <c r="T8" s="46"/>
      <c r="U8" s="46"/>
      <c r="V8" s="46"/>
      <c r="W8" s="46" t="str">
        <f>データ!L6</f>
        <v>H3</v>
      </c>
      <c r="X8" s="46"/>
      <c r="Y8" s="46"/>
      <c r="Z8" s="46"/>
      <c r="AA8" s="46"/>
      <c r="AB8" s="46"/>
      <c r="AC8" s="46"/>
      <c r="AD8" s="3"/>
      <c r="AE8" s="3"/>
      <c r="AF8" s="3"/>
      <c r="AG8" s="3"/>
      <c r="AH8" s="3"/>
      <c r="AI8" s="3"/>
      <c r="AJ8" s="3"/>
      <c r="AK8" s="3"/>
      <c r="AL8" s="47">
        <f>データ!R6</f>
        <v>133153</v>
      </c>
      <c r="AM8" s="47"/>
      <c r="AN8" s="47"/>
      <c r="AO8" s="47"/>
      <c r="AP8" s="47"/>
      <c r="AQ8" s="47"/>
      <c r="AR8" s="47"/>
      <c r="AS8" s="47"/>
      <c r="AT8" s="43">
        <f>データ!S6</f>
        <v>1311.53</v>
      </c>
      <c r="AU8" s="43"/>
      <c r="AV8" s="43"/>
      <c r="AW8" s="43"/>
      <c r="AX8" s="43"/>
      <c r="AY8" s="43"/>
      <c r="AZ8" s="43"/>
      <c r="BA8" s="43"/>
      <c r="BB8" s="43">
        <f>データ!T6</f>
        <v>101.52</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0.84</v>
      </c>
      <c r="Q10" s="43"/>
      <c r="R10" s="43"/>
      <c r="S10" s="43"/>
      <c r="T10" s="43"/>
      <c r="U10" s="43"/>
      <c r="V10" s="43"/>
      <c r="W10" s="43">
        <f>データ!P6</f>
        <v>100</v>
      </c>
      <c r="X10" s="43"/>
      <c r="Y10" s="43"/>
      <c r="Z10" s="43"/>
      <c r="AA10" s="43"/>
      <c r="AB10" s="43"/>
      <c r="AC10" s="43"/>
      <c r="AD10" s="47">
        <f>データ!Q6</f>
        <v>3812</v>
      </c>
      <c r="AE10" s="47"/>
      <c r="AF10" s="47"/>
      <c r="AG10" s="47"/>
      <c r="AH10" s="47"/>
      <c r="AI10" s="47"/>
      <c r="AJ10" s="47"/>
      <c r="AK10" s="2"/>
      <c r="AL10" s="47">
        <f>データ!U6</f>
        <v>1112</v>
      </c>
      <c r="AM10" s="47"/>
      <c r="AN10" s="47"/>
      <c r="AO10" s="47"/>
      <c r="AP10" s="47"/>
      <c r="AQ10" s="47"/>
      <c r="AR10" s="47"/>
      <c r="AS10" s="47"/>
      <c r="AT10" s="43">
        <f>データ!V6</f>
        <v>0.27</v>
      </c>
      <c r="AU10" s="43"/>
      <c r="AV10" s="43"/>
      <c r="AW10" s="43"/>
      <c r="AX10" s="43"/>
      <c r="AY10" s="43"/>
      <c r="AZ10" s="43"/>
      <c r="BA10" s="43"/>
      <c r="BB10" s="43">
        <f>データ!W6</f>
        <v>4118.5200000000004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62031</v>
      </c>
      <c r="D6" s="31">
        <f t="shared" si="3"/>
        <v>47</v>
      </c>
      <c r="E6" s="31">
        <f t="shared" si="3"/>
        <v>17</v>
      </c>
      <c r="F6" s="31">
        <f t="shared" si="3"/>
        <v>6</v>
      </c>
      <c r="G6" s="31">
        <f t="shared" si="3"/>
        <v>0</v>
      </c>
      <c r="H6" s="31" t="str">
        <f t="shared" si="3"/>
        <v>山形県　鶴岡市</v>
      </c>
      <c r="I6" s="31" t="str">
        <f t="shared" si="3"/>
        <v>法非適用</v>
      </c>
      <c r="J6" s="31" t="str">
        <f t="shared" si="3"/>
        <v>下水道事業</v>
      </c>
      <c r="K6" s="31" t="str">
        <f t="shared" si="3"/>
        <v>漁業集落排水</v>
      </c>
      <c r="L6" s="31" t="str">
        <f t="shared" si="3"/>
        <v>H3</v>
      </c>
      <c r="M6" s="32" t="str">
        <f t="shared" si="3"/>
        <v>-</v>
      </c>
      <c r="N6" s="32" t="str">
        <f t="shared" si="3"/>
        <v>該当数値なし</v>
      </c>
      <c r="O6" s="32">
        <f t="shared" si="3"/>
        <v>0.84</v>
      </c>
      <c r="P6" s="32">
        <f t="shared" si="3"/>
        <v>100</v>
      </c>
      <c r="Q6" s="32">
        <f t="shared" si="3"/>
        <v>3812</v>
      </c>
      <c r="R6" s="32">
        <f t="shared" si="3"/>
        <v>133153</v>
      </c>
      <c r="S6" s="32">
        <f t="shared" si="3"/>
        <v>1311.53</v>
      </c>
      <c r="T6" s="32">
        <f t="shared" si="3"/>
        <v>101.52</v>
      </c>
      <c r="U6" s="32">
        <f t="shared" si="3"/>
        <v>1112</v>
      </c>
      <c r="V6" s="32">
        <f t="shared" si="3"/>
        <v>0.27</v>
      </c>
      <c r="W6" s="32">
        <f t="shared" si="3"/>
        <v>4118.5200000000004</v>
      </c>
      <c r="X6" s="33">
        <f>IF(X7="",NA(),X7)</f>
        <v>96.13</v>
      </c>
      <c r="Y6" s="33">
        <f t="shared" ref="Y6:AG6" si="4">IF(Y7="",NA(),Y7)</f>
        <v>95.44</v>
      </c>
      <c r="Z6" s="33">
        <f t="shared" si="4"/>
        <v>99.96</v>
      </c>
      <c r="AA6" s="33">
        <f t="shared" si="4"/>
        <v>101.72</v>
      </c>
      <c r="AB6" s="33">
        <f t="shared" si="4"/>
        <v>98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161.83000000000001</v>
      </c>
      <c r="BF6" s="33">
        <f t="shared" ref="BF6:BN6" si="7">IF(BF7="",NA(),BF7)</f>
        <v>905.9</v>
      </c>
      <c r="BG6" s="33">
        <f t="shared" si="7"/>
        <v>429.38</v>
      </c>
      <c r="BH6" s="33">
        <f t="shared" si="7"/>
        <v>190.8</v>
      </c>
      <c r="BI6" s="33">
        <f t="shared" si="7"/>
        <v>316.26</v>
      </c>
      <c r="BJ6" s="33">
        <f t="shared" si="7"/>
        <v>1546.01</v>
      </c>
      <c r="BK6" s="33">
        <f t="shared" si="7"/>
        <v>1723.1</v>
      </c>
      <c r="BL6" s="33">
        <f t="shared" si="7"/>
        <v>1665.33</v>
      </c>
      <c r="BM6" s="33">
        <f t="shared" si="7"/>
        <v>1716.47</v>
      </c>
      <c r="BN6" s="33">
        <f t="shared" si="7"/>
        <v>1741.94</v>
      </c>
      <c r="BO6" s="32" t="str">
        <f>IF(BO7="","",IF(BO7="-","【-】","【"&amp;SUBSTITUTE(TEXT(BO7,"#,##0.00"),"-","△")&amp;"】"))</f>
        <v>【1,078.58】</v>
      </c>
      <c r="BP6" s="33">
        <f>IF(BP7="",NA(),BP7)</f>
        <v>100.94</v>
      </c>
      <c r="BQ6" s="33">
        <f t="shared" ref="BQ6:BY6" si="8">IF(BQ7="",NA(),BQ7)</f>
        <v>95.27</v>
      </c>
      <c r="BR6" s="33">
        <f t="shared" si="8"/>
        <v>99.89</v>
      </c>
      <c r="BS6" s="33">
        <f t="shared" si="8"/>
        <v>103.05</v>
      </c>
      <c r="BT6" s="33">
        <f t="shared" si="8"/>
        <v>93.85</v>
      </c>
      <c r="BU6" s="33">
        <f t="shared" si="8"/>
        <v>38.049999999999997</v>
      </c>
      <c r="BV6" s="33">
        <f t="shared" si="8"/>
        <v>35.909999999999997</v>
      </c>
      <c r="BW6" s="33">
        <f t="shared" si="8"/>
        <v>37.92</v>
      </c>
      <c r="BX6" s="33">
        <f t="shared" si="8"/>
        <v>35.049999999999997</v>
      </c>
      <c r="BY6" s="33">
        <f t="shared" si="8"/>
        <v>33.86</v>
      </c>
      <c r="BZ6" s="32" t="str">
        <f>IF(BZ7="","",IF(BZ7="-","【-】","【"&amp;SUBSTITUTE(TEXT(BZ7,"#,##0.00"),"-","△")&amp;"】"))</f>
        <v>【40.39】</v>
      </c>
      <c r="CA6" s="33">
        <f>IF(CA7="",NA(),CA7)</f>
        <v>210.34</v>
      </c>
      <c r="CB6" s="33">
        <f t="shared" ref="CB6:CJ6" si="9">IF(CB7="",NA(),CB7)</f>
        <v>227.17</v>
      </c>
      <c r="CC6" s="33">
        <f t="shared" si="9"/>
        <v>210.21</v>
      </c>
      <c r="CD6" s="33">
        <f t="shared" si="9"/>
        <v>202.25</v>
      </c>
      <c r="CE6" s="33">
        <f t="shared" si="9"/>
        <v>215.63</v>
      </c>
      <c r="CF6" s="33">
        <f t="shared" si="9"/>
        <v>438.41</v>
      </c>
      <c r="CG6" s="33">
        <f t="shared" si="9"/>
        <v>459.38</v>
      </c>
      <c r="CH6" s="33">
        <f t="shared" si="9"/>
        <v>438.71</v>
      </c>
      <c r="CI6" s="33">
        <f t="shared" si="9"/>
        <v>463.38</v>
      </c>
      <c r="CJ6" s="33">
        <f t="shared" si="9"/>
        <v>510.15</v>
      </c>
      <c r="CK6" s="32" t="str">
        <f>IF(CK7="","",IF(CK7="-","【-】","【"&amp;SUBSTITUTE(TEXT(CK7,"#,##0.00"),"-","△")&amp;"】"))</f>
        <v>【419.50】</v>
      </c>
      <c r="CL6" s="33">
        <f>IF(CL7="",NA(),CL7)</f>
        <v>27.9</v>
      </c>
      <c r="CM6" s="33">
        <f t="shared" ref="CM6:CU6" si="10">IF(CM7="",NA(),CM7)</f>
        <v>28.27</v>
      </c>
      <c r="CN6" s="33">
        <f t="shared" si="10"/>
        <v>28.4</v>
      </c>
      <c r="CO6" s="33">
        <f t="shared" si="10"/>
        <v>27.53</v>
      </c>
      <c r="CP6" s="33">
        <f t="shared" si="10"/>
        <v>27.04</v>
      </c>
      <c r="CQ6" s="33">
        <f t="shared" si="10"/>
        <v>31.9</v>
      </c>
      <c r="CR6" s="33">
        <f t="shared" si="10"/>
        <v>32.04</v>
      </c>
      <c r="CS6" s="33">
        <f t="shared" si="10"/>
        <v>33.81</v>
      </c>
      <c r="CT6" s="33">
        <f t="shared" si="10"/>
        <v>31.37</v>
      </c>
      <c r="CU6" s="33">
        <f t="shared" si="10"/>
        <v>29.86</v>
      </c>
      <c r="CV6" s="32" t="str">
        <f>IF(CV7="","",IF(CV7="-","【-】","【"&amp;SUBSTITUTE(TEXT(CV7,"#,##0.00"),"-","△")&amp;"】"))</f>
        <v>【35.64】</v>
      </c>
      <c r="CW6" s="33">
        <f>IF(CW7="",NA(),CW7)</f>
        <v>75.150000000000006</v>
      </c>
      <c r="CX6" s="33">
        <f t="shared" ref="CX6:DF6" si="11">IF(CX7="",NA(),CX7)</f>
        <v>80.59</v>
      </c>
      <c r="CY6" s="33">
        <f t="shared" si="11"/>
        <v>81.62</v>
      </c>
      <c r="CZ6" s="33">
        <f t="shared" si="11"/>
        <v>85.2</v>
      </c>
      <c r="DA6" s="33">
        <f t="shared" si="11"/>
        <v>86.15</v>
      </c>
      <c r="DB6" s="33">
        <f t="shared" si="11"/>
        <v>69.69</v>
      </c>
      <c r="DC6" s="33">
        <f t="shared" si="11"/>
        <v>68.86</v>
      </c>
      <c r="DD6" s="33">
        <f t="shared" si="11"/>
        <v>68.7</v>
      </c>
      <c r="DE6" s="33">
        <f t="shared" si="11"/>
        <v>67.38</v>
      </c>
      <c r="DF6" s="33">
        <f t="shared" si="11"/>
        <v>65.95</v>
      </c>
      <c r="DG6" s="32" t="str">
        <f>IF(DG7="","",IF(DG7="-","【-】","【"&amp;SUBSTITUTE(TEXT(DG7,"#,##0.00"),"-","△")&amp;"】"))</f>
        <v>【77.00】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0.26</v>
      </c>
      <c r="EJ6" s="33">
        <f t="shared" si="14"/>
        <v>0.4</v>
      </c>
      <c r="EK6" s="33">
        <f t="shared" si="14"/>
        <v>0.36</v>
      </c>
      <c r="EL6" s="33">
        <f t="shared" si="14"/>
        <v>0.25</v>
      </c>
      <c r="EM6" s="33">
        <f t="shared" si="14"/>
        <v>0.31</v>
      </c>
      <c r="EN6" s="32" t="str">
        <f>IF(EN7="","",IF(EN7="-","【-】","【"&amp;SUBSTITUTE(TEXT(EN7,"#,##0.00"),"-","△")&amp;"】"))</f>
        <v>【0.14】</v>
      </c>
    </row>
    <row r="7" spans="1:144" s="34" customFormat="1">
      <c r="A7" s="26"/>
      <c r="B7" s="35">
        <v>2014</v>
      </c>
      <c r="C7" s="35">
        <v>62031</v>
      </c>
      <c r="D7" s="35">
        <v>47</v>
      </c>
      <c r="E7" s="35">
        <v>17</v>
      </c>
      <c r="F7" s="35">
        <v>6</v>
      </c>
      <c r="G7" s="35">
        <v>0</v>
      </c>
      <c r="H7" s="35" t="s">
        <v>96</v>
      </c>
      <c r="I7" s="35" t="s">
        <v>97</v>
      </c>
      <c r="J7" s="35" t="s">
        <v>98</v>
      </c>
      <c r="K7" s="35" t="s">
        <v>99</v>
      </c>
      <c r="L7" s="35" t="s">
        <v>100</v>
      </c>
      <c r="M7" s="36" t="s">
        <v>101</v>
      </c>
      <c r="N7" s="36" t="s">
        <v>102</v>
      </c>
      <c r="O7" s="36">
        <v>0.84</v>
      </c>
      <c r="P7" s="36">
        <v>100</v>
      </c>
      <c r="Q7" s="36">
        <v>3812</v>
      </c>
      <c r="R7" s="36">
        <v>133153</v>
      </c>
      <c r="S7" s="36">
        <v>1311.53</v>
      </c>
      <c r="T7" s="36">
        <v>101.52</v>
      </c>
      <c r="U7" s="36">
        <v>1112</v>
      </c>
      <c r="V7" s="36">
        <v>0.27</v>
      </c>
      <c r="W7" s="36">
        <v>4118.5200000000004</v>
      </c>
      <c r="X7" s="36">
        <v>96.13</v>
      </c>
      <c r="Y7" s="36">
        <v>95.44</v>
      </c>
      <c r="Z7" s="36">
        <v>99.96</v>
      </c>
      <c r="AA7" s="36">
        <v>101.72</v>
      </c>
      <c r="AB7" s="36">
        <v>98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161.83000000000001</v>
      </c>
      <c r="BF7" s="36">
        <v>905.9</v>
      </c>
      <c r="BG7" s="36">
        <v>429.38</v>
      </c>
      <c r="BH7" s="36">
        <v>190.8</v>
      </c>
      <c r="BI7" s="36">
        <v>316.26</v>
      </c>
      <c r="BJ7" s="36">
        <v>1546.01</v>
      </c>
      <c r="BK7" s="36">
        <v>1723.1</v>
      </c>
      <c r="BL7" s="36">
        <v>1665.33</v>
      </c>
      <c r="BM7" s="36">
        <v>1716.47</v>
      </c>
      <c r="BN7" s="36">
        <v>1741.94</v>
      </c>
      <c r="BO7" s="36">
        <v>1078.58</v>
      </c>
      <c r="BP7" s="36">
        <v>100.94</v>
      </c>
      <c r="BQ7" s="36">
        <v>95.27</v>
      </c>
      <c r="BR7" s="36">
        <v>99.89</v>
      </c>
      <c r="BS7" s="36">
        <v>103.05</v>
      </c>
      <c r="BT7" s="36">
        <v>93.85</v>
      </c>
      <c r="BU7" s="36">
        <v>38.049999999999997</v>
      </c>
      <c r="BV7" s="36">
        <v>35.909999999999997</v>
      </c>
      <c r="BW7" s="36">
        <v>37.92</v>
      </c>
      <c r="BX7" s="36">
        <v>35.049999999999997</v>
      </c>
      <c r="BY7" s="36">
        <v>33.86</v>
      </c>
      <c r="BZ7" s="36">
        <v>40.39</v>
      </c>
      <c r="CA7" s="36">
        <v>210.34</v>
      </c>
      <c r="CB7" s="36">
        <v>227.17</v>
      </c>
      <c r="CC7" s="36">
        <v>210.21</v>
      </c>
      <c r="CD7" s="36">
        <v>202.25</v>
      </c>
      <c r="CE7" s="36">
        <v>215.63</v>
      </c>
      <c r="CF7" s="36">
        <v>438.41</v>
      </c>
      <c r="CG7" s="36">
        <v>459.38</v>
      </c>
      <c r="CH7" s="36">
        <v>438.71</v>
      </c>
      <c r="CI7" s="36">
        <v>463.38</v>
      </c>
      <c r="CJ7" s="36">
        <v>510.15</v>
      </c>
      <c r="CK7" s="36">
        <v>419.5</v>
      </c>
      <c r="CL7" s="36">
        <v>27.9</v>
      </c>
      <c r="CM7" s="36">
        <v>28.27</v>
      </c>
      <c r="CN7" s="36">
        <v>28.4</v>
      </c>
      <c r="CO7" s="36">
        <v>27.53</v>
      </c>
      <c r="CP7" s="36">
        <v>27.04</v>
      </c>
      <c r="CQ7" s="36">
        <v>31.9</v>
      </c>
      <c r="CR7" s="36">
        <v>32.04</v>
      </c>
      <c r="CS7" s="36">
        <v>33.81</v>
      </c>
      <c r="CT7" s="36">
        <v>31.37</v>
      </c>
      <c r="CU7" s="36">
        <v>29.86</v>
      </c>
      <c r="CV7" s="36">
        <v>35.64</v>
      </c>
      <c r="CW7" s="36">
        <v>75.150000000000006</v>
      </c>
      <c r="CX7" s="36">
        <v>80.59</v>
      </c>
      <c r="CY7" s="36">
        <v>81.62</v>
      </c>
      <c r="CZ7" s="36">
        <v>85.2</v>
      </c>
      <c r="DA7" s="36">
        <v>86.15</v>
      </c>
      <c r="DB7" s="36">
        <v>69.69</v>
      </c>
      <c r="DC7" s="36">
        <v>68.86</v>
      </c>
      <c r="DD7" s="36">
        <v>68.7</v>
      </c>
      <c r="DE7" s="36">
        <v>67.38</v>
      </c>
      <c r="DF7" s="36">
        <v>65.95</v>
      </c>
      <c r="DG7" s="36">
        <v>77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0.26</v>
      </c>
      <c r="EJ7" s="36">
        <v>0.4</v>
      </c>
      <c r="EK7" s="36">
        <v>0.36</v>
      </c>
      <c r="EL7" s="36">
        <v>0.25</v>
      </c>
      <c r="EM7" s="36">
        <v>0.31</v>
      </c>
      <c r="EN7" s="36">
        <v>0.14000000000000001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2016-02-12T02:10:56Z</cp:lastPrinted>
  <dcterms:created xsi:type="dcterms:W3CDTF">2016-02-03T09:20:18Z</dcterms:created>
  <dcterms:modified xsi:type="dcterms:W3CDTF">2016-02-12T02:11:38Z</dcterms:modified>
</cp:coreProperties>
</file>