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<sst xmlns="http://schemas.openxmlformats.org/spreadsheetml/2006/main" count="221" uniqueCount="111">
  <si>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</si>
  <si>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</si>
  <si>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</si>
  <si>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</si>
  <si>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</si>
  <si>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</si>
  <si>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</si>
  <si>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</si>
  <si>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</si>
  <si>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</si>
  <si>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</si>
  <si>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</si>
  <si>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</si>
  <si>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</si>
  <si>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</si>
  <si>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</si>
  <si>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</si>
  <si>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</si>
  <si>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</si>
  <si>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</si>
  <si>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</si>
  <si>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</si>
  <si>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</si>
  <si>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</si>
  <si>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</si>
  <si>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</si>
  <si>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</si>
  <si>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</si>
  <si>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</si>
  <si>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</si>
  <si>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</si>
  <si>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</si>
  <si>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</si>
  <si>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</si>
  <si>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</si>
  <si>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</si>
  <si>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</si>
  <si>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</si>
  <si>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</si>
  <si>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</si>
  <si>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</si>
  <si>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</si>
  <si>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</si>
  <si>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</si>
  <si>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</si>
  <si>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</si>
  <si>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</si>
  <si>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</si>
  <si>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</si>
  <si>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</si>
  <si>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</si>
  <si>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</si>
  <si>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</si>
  <si>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</si>
  <si>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</si>
  <si>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</si>
  <si>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</si>
  <si>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</si>
  <si>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</si>
  <si>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</si>
  <si>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</si>
  <si>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</si>
  <si>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</si>
  <si>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</si>
  <si>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</si>
  <si>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</si>
  <si>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</si>
  <si>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</si>
  <si>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</si>
  <si>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</si>
  <si>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</si>
  <si>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</si>
  <si>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</si>
  <si>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</si>
  <si>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</si>
  <si>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</si>
  <si>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</si>
  <si>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</si>
  <si>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</si>
  <si>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</si>
  <si>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</si>
  <si>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</si>
  <si>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</si>
  <si>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</si>
  <si>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</si>
  <si>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</si>
  <si>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</si>
  <si>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</si>
  <si>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</si>
  <si>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</si>
  <si>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</si>
  <si>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</si>
  <si>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</si>
  <si>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</si>
  <si>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</si>
  <si>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</si>
  <si>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鶴岡市</t>
  </si>
  <si>
    <t>法非適用</t>
  </si>
  <si>
    <t>下水道事業</t>
  </si>
  <si>
    <t>公共下水道</t>
  </si>
  <si>
    <t>Bd1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</si>
  <si>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</si>
  <si>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</si>
  <si>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</si>
  <si>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</si>
  <si>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</si>
  <si>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</si>
  <si>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</si>
  <si>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平成17年度の町村合併以来、町村間でまちまちだった使用料単価を段階的に改定し、旧鶴岡市に近づけて引き上げていることにより収益的収支は改善してきている。
　施設の利用状況については、人口減はもとより経済状況の影響を受け、企業、工場の縮小や撤退などにより、有収水量が落ち込んでいる。
　公共下水道事業については拡張事業が続いているため、今後新規接続による更なる普及率の向上に努め、人口減や有収水量の落ち込みの対策としていく必要がある。</t>
    <rPh sb="1" eb="3">
      <t>ヘイセイ</t>
    </rPh>
    <rPh sb="5" eb="7">
      <t>ネンド</t>
    </rPh>
    <rPh sb="8" eb="10">
      <t>チョウソン</t>
    </rPh>
    <rPh sb="10" eb="12">
      <t>ガッペイ</t>
    </rPh>
    <rPh sb="12" eb="14">
      <t>イライ</t>
    </rPh>
    <rPh sb="15" eb="17">
      <t>チョウソン</t>
    </rPh>
    <rPh sb="17" eb="18">
      <t>カン</t>
    </rPh>
    <rPh sb="26" eb="29">
      <t>シヨウリョウ</t>
    </rPh>
    <rPh sb="29" eb="31">
      <t>タンカ</t>
    </rPh>
    <rPh sb="32" eb="34">
      <t>ダンカイ</t>
    </rPh>
    <rPh sb="34" eb="35">
      <t>テキ</t>
    </rPh>
    <rPh sb="36" eb="38">
      <t>カイテイ</t>
    </rPh>
    <rPh sb="40" eb="41">
      <t>キュウ</t>
    </rPh>
    <rPh sb="41" eb="44">
      <t>ツルオカシ</t>
    </rPh>
    <rPh sb="45" eb="46">
      <t>チカ</t>
    </rPh>
    <rPh sb="49" eb="50">
      <t>ヒ</t>
    </rPh>
    <rPh sb="51" eb="52">
      <t>ア</t>
    </rPh>
    <rPh sb="61" eb="64">
      <t>シュウエキテキ</t>
    </rPh>
    <rPh sb="64" eb="66">
      <t>シュウシ</t>
    </rPh>
    <rPh sb="67" eb="69">
      <t>カイゼン</t>
    </rPh>
    <rPh sb="78" eb="80">
      <t>シセツ</t>
    </rPh>
    <rPh sb="81" eb="83">
      <t>リヨウ</t>
    </rPh>
    <rPh sb="83" eb="85">
      <t>ジョウキョウ</t>
    </rPh>
    <rPh sb="91" eb="94">
      <t>ジンコウゲン</t>
    </rPh>
    <rPh sb="99" eb="101">
      <t>ケイザイ</t>
    </rPh>
    <rPh sb="101" eb="103">
      <t>ジョウキョウ</t>
    </rPh>
    <rPh sb="104" eb="106">
      <t>エイキョウ</t>
    </rPh>
    <rPh sb="107" eb="108">
      <t>ウ</t>
    </rPh>
    <rPh sb="110" eb="112">
      <t>キギョウ</t>
    </rPh>
    <rPh sb="113" eb="115">
      <t>コウジョウ</t>
    </rPh>
    <rPh sb="116" eb="118">
      <t>シュクショウ</t>
    </rPh>
    <rPh sb="119" eb="121">
      <t>テッタイ</t>
    </rPh>
    <rPh sb="127" eb="129">
      <t>ユウシュウ</t>
    </rPh>
    <rPh sb="129" eb="131">
      <t>スイリョウ</t>
    </rPh>
    <rPh sb="132" eb="133">
      <t>オ</t>
    </rPh>
    <rPh sb="134" eb="135">
      <t>コ</t>
    </rPh>
    <rPh sb="142" eb="144">
      <t>コウキョウ</t>
    </rPh>
    <rPh sb="144" eb="147">
      <t>ゲスイドウ</t>
    </rPh>
    <rPh sb="147" eb="149">
      <t>ジギョウ</t>
    </rPh>
    <rPh sb="154" eb="156">
      <t>カクチョウ</t>
    </rPh>
    <rPh sb="156" eb="158">
      <t>ジギョウ</t>
    </rPh>
    <rPh sb="159" eb="160">
      <t>ツヅ</t>
    </rPh>
    <rPh sb="167" eb="169">
      <t>コンゴ</t>
    </rPh>
    <rPh sb="169" eb="171">
      <t>シンキ</t>
    </rPh>
    <rPh sb="171" eb="173">
      <t>セツゾク</t>
    </rPh>
    <rPh sb="176" eb="177">
      <t>サラ</t>
    </rPh>
    <rPh sb="179" eb="181">
      <t>フキュウ</t>
    </rPh>
    <rPh sb="181" eb="182">
      <t>リツ</t>
    </rPh>
    <rPh sb="183" eb="185">
      <t>コウジョウ</t>
    </rPh>
    <rPh sb="186" eb="187">
      <t>ツト</t>
    </rPh>
    <rPh sb="189" eb="192">
      <t>ジンコウゲン</t>
    </rPh>
    <rPh sb="193" eb="195">
      <t>ユウシュウ</t>
    </rPh>
    <rPh sb="195" eb="197">
      <t>スイリョウ</t>
    </rPh>
    <rPh sb="198" eb="199">
      <t>オ</t>
    </rPh>
    <rPh sb="200" eb="201">
      <t>コ</t>
    </rPh>
    <rPh sb="203" eb="205">
      <t>タイサク</t>
    </rPh>
    <rPh sb="210" eb="212">
      <t>ヒツヨウ</t>
    </rPh>
    <phoneticPr fontId="4"/>
  </si>
  <si>
    <t>　事業開始から40年を経過し、老朽化の影響が出てきており、今後増大していくものと懸念される。
　平成27年度よりアセットマネジメント事業に着手し、現状把握から更新計画を策定していく。</t>
    <rPh sb="1" eb="3">
      <t>ジギョウ</t>
    </rPh>
    <rPh sb="3" eb="5">
      <t>カイシ</t>
    </rPh>
    <rPh sb="9" eb="10">
      <t>ネン</t>
    </rPh>
    <rPh sb="11" eb="13">
      <t>ケイカ</t>
    </rPh>
    <rPh sb="15" eb="18">
      <t>ロウキュウカ</t>
    </rPh>
    <rPh sb="19" eb="21">
      <t>エイキョウ</t>
    </rPh>
    <rPh sb="22" eb="23">
      <t>デ</t>
    </rPh>
    <rPh sb="29" eb="31">
      <t>コンゴ</t>
    </rPh>
    <rPh sb="31" eb="33">
      <t>ゾウダイ</t>
    </rPh>
    <rPh sb="40" eb="42">
      <t>ケネン</t>
    </rPh>
    <rPh sb="48" eb="50">
      <t>ヘイセイ</t>
    </rPh>
    <rPh sb="52" eb="54">
      <t>ネンド</t>
    </rPh>
    <rPh sb="66" eb="68">
      <t>ジギョウ</t>
    </rPh>
    <rPh sb="69" eb="71">
      <t>チャクシュ</t>
    </rPh>
    <rPh sb="73" eb="75">
      <t>ゲンジョウ</t>
    </rPh>
    <rPh sb="75" eb="77">
      <t>ハアク</t>
    </rPh>
    <rPh sb="79" eb="81">
      <t>コウシン</t>
    </rPh>
    <rPh sb="81" eb="83">
      <t>ケイカク</t>
    </rPh>
    <rPh sb="84" eb="86">
      <t>サクテイ</t>
    </rPh>
    <phoneticPr fontId="4"/>
  </si>
  <si>
    <t>　処理場建設当初の計画に比べ、人口減が著しく施設の稼働率が落ち込んでいる状況に加え、一般会計からの基準内繰入に依存した経営であることや、拡張事業や雨水対策事業に伴う起債借入の増などを考慮し、経営計画を再構築する必要がある。
　平成２７年度に地方公営企業法を全部適用したことにより、今後より現実的で確実な経営状況を把握し、使用料の改定も含め健全経営に向けた具体的な対策を検討していく。</t>
    <rPh sb="1" eb="4">
      <t>ショリジョウ</t>
    </rPh>
    <rPh sb="4" eb="6">
      <t>ケンセツ</t>
    </rPh>
    <rPh sb="6" eb="8">
      <t>トウショ</t>
    </rPh>
    <rPh sb="9" eb="11">
      <t>ケイカク</t>
    </rPh>
    <rPh sb="12" eb="13">
      <t>クラ</t>
    </rPh>
    <rPh sb="15" eb="18">
      <t>ジンコウゲン</t>
    </rPh>
    <rPh sb="19" eb="20">
      <t>イチジル</t>
    </rPh>
    <rPh sb="22" eb="24">
      <t>シセツ</t>
    </rPh>
    <rPh sb="25" eb="27">
      <t>カドウ</t>
    </rPh>
    <rPh sb="27" eb="28">
      <t>リツ</t>
    </rPh>
    <rPh sb="29" eb="30">
      <t>オ</t>
    </rPh>
    <rPh sb="31" eb="32">
      <t>コ</t>
    </rPh>
    <rPh sb="36" eb="38">
      <t>ジョウキョウ</t>
    </rPh>
    <rPh sb="39" eb="40">
      <t>クワ</t>
    </rPh>
    <rPh sb="42" eb="44">
      <t>イッパン</t>
    </rPh>
    <rPh sb="44" eb="46">
      <t>カイケイ</t>
    </rPh>
    <rPh sb="49" eb="51">
      <t>キジュン</t>
    </rPh>
    <rPh sb="51" eb="52">
      <t>ナイ</t>
    </rPh>
    <rPh sb="52" eb="54">
      <t>クリイレ</t>
    </rPh>
    <rPh sb="55" eb="57">
      <t>イゾン</t>
    </rPh>
    <rPh sb="59" eb="61">
      <t>ケイエイ</t>
    </rPh>
    <rPh sb="68" eb="70">
      <t>カクチョウ</t>
    </rPh>
    <rPh sb="70" eb="72">
      <t>ジギョウ</t>
    </rPh>
    <rPh sb="73" eb="75">
      <t>ウスイ</t>
    </rPh>
    <rPh sb="75" eb="77">
      <t>タイサク</t>
    </rPh>
    <rPh sb="77" eb="79">
      <t>ジギョウ</t>
    </rPh>
    <rPh sb="80" eb="81">
      <t>トモナ</t>
    </rPh>
    <rPh sb="82" eb="84">
      <t>キサイ</t>
    </rPh>
    <rPh sb="84" eb="86">
      <t>カリイレ</t>
    </rPh>
    <rPh sb="87" eb="88">
      <t>ゾウ</t>
    </rPh>
    <rPh sb="91" eb="93">
      <t>コウリョ</t>
    </rPh>
    <rPh sb="95" eb="97">
      <t>ケイエイ</t>
    </rPh>
    <rPh sb="97" eb="99">
      <t>ケイカク</t>
    </rPh>
    <rPh sb="100" eb="103">
      <t>サイコウチク</t>
    </rPh>
    <rPh sb="105" eb="107">
      <t>ヒツヨウ</t>
    </rPh>
    <rPh sb="160" eb="163">
      <t>シヨウリョウ</t>
    </rPh>
    <rPh sb="164" eb="166">
      <t>カイテイ</t>
    </rPh>
    <rPh sb="167" eb="168">
      <t>フク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</si>
</sst>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formatCode="#,##0.00;&quot;△&quot;#,##0.00;&quot;-&quot;">
                  <c:v>0.01</c:v>
                </c:pt>
                <c:pt idx="4" formatCode="#,##0.00;&quot;△&quot;#,##0.00;&quot;-&quot;">
                  <c:v>0.08</c:v>
                </c:pt>
              </c:numCache>
            </c:numRef>
          </c:val>
        </c:ser>
        <c:dLbls>
          <c:showLegendKey val="0"/>
          <c:showVal val="0"/>
          <c:showCatName val="0"/>
          <c:showSerName val="0"/>
          <c:showPercent val="0"/>
          <c:showBubbleSize val="0"/>
        </c:dLbls>
        <c:gapWidth val="150"/>
        <c:axId val="114152192"/>
        <c:axId val="114154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0.04</c:v>
                </c:pt>
                <c:pt idx="1">
                  <c:v>0.04</c:v>
                </c:pt>
                <c:pt idx="2">
                  <c:v>0.08</c:v>
                </c:pt>
                <c:pt idx="3">
                  <c:v>7.0000000000000007E-2</c:v>
                </c:pt>
                <c:pt idx="4">
                  <c:v>0.1</c:v>
                </c:pt>
              </c:numCache>
            </c:numRef>
          </c:val>
          <c:smooth val="0"/>
        </c:ser>
        <c:dLbls>
          <c:showLegendKey val="0"/>
          <c:showVal val="0"/>
          <c:showCatName val="0"/>
          <c:showSerName val="0"/>
          <c:showPercent val="0"/>
          <c:showBubbleSize val="0"/>
        </c:dLbls>
        <c:marker val="1"/>
        <c:smooth val="0"/>
        <c:axId val="114152192"/>
        <c:axId val="114154112"/>
      </c:lineChart>
      <c:dateAx>
        <c:axId val="114152192"/>
        <c:scaling>
          <c:orientation val="minMax"/>
        </c:scaling>
        <c:delete val="1"/>
        <c:axPos val="b"/>
        <c:numFmt formatCode="ge" sourceLinked="1"/>
        <c:majorTickMark val="none"/>
        <c:minorTickMark val="none"/>
        <c:tickLblPos val="none"/>
        <c:crossAx val="114154112"/>
        <c:crosses val="autoZero"/>
        <c:auto val="1"/>
        <c:lblOffset val="100"/>
        <c:baseTimeUnit val="years"/>
      </c:dateAx>
      <c:valAx>
        <c:axId val="114154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152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72.37</c:v>
                </c:pt>
                <c:pt idx="1">
                  <c:v>62.88</c:v>
                </c:pt>
                <c:pt idx="2">
                  <c:v>63.92</c:v>
                </c:pt>
                <c:pt idx="3">
                  <c:v>62.41</c:v>
                </c:pt>
                <c:pt idx="4">
                  <c:v>60.35</c:v>
                </c:pt>
              </c:numCache>
            </c:numRef>
          </c:val>
        </c:ser>
        <c:dLbls>
          <c:showLegendKey val="0"/>
          <c:showVal val="0"/>
          <c:showCatName val="0"/>
          <c:showSerName val="0"/>
          <c:showPercent val="0"/>
          <c:showBubbleSize val="0"/>
        </c:dLbls>
        <c:gapWidth val="150"/>
        <c:axId val="116036736"/>
        <c:axId val="116038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62.39</c:v>
                </c:pt>
                <c:pt idx="1">
                  <c:v>62.55</c:v>
                </c:pt>
                <c:pt idx="2">
                  <c:v>62.27</c:v>
                </c:pt>
                <c:pt idx="3">
                  <c:v>64.12</c:v>
                </c:pt>
                <c:pt idx="4">
                  <c:v>64.87</c:v>
                </c:pt>
              </c:numCache>
            </c:numRef>
          </c:val>
          <c:smooth val="0"/>
        </c:ser>
        <c:dLbls>
          <c:showLegendKey val="0"/>
          <c:showVal val="0"/>
          <c:showCatName val="0"/>
          <c:showSerName val="0"/>
          <c:showPercent val="0"/>
          <c:showBubbleSize val="0"/>
        </c:dLbls>
        <c:marker val="1"/>
        <c:smooth val="0"/>
        <c:axId val="116036736"/>
        <c:axId val="116038656"/>
      </c:lineChart>
      <c:dateAx>
        <c:axId val="116036736"/>
        <c:scaling>
          <c:orientation val="minMax"/>
        </c:scaling>
        <c:delete val="1"/>
        <c:axPos val="b"/>
        <c:numFmt formatCode="ge" sourceLinked="1"/>
        <c:majorTickMark val="none"/>
        <c:minorTickMark val="none"/>
        <c:tickLblPos val="none"/>
        <c:crossAx val="116038656"/>
        <c:crosses val="autoZero"/>
        <c:auto val="1"/>
        <c:lblOffset val="100"/>
        <c:baseTimeUnit val="years"/>
      </c:dateAx>
      <c:valAx>
        <c:axId val="116038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036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89.27</c:v>
                </c:pt>
                <c:pt idx="1">
                  <c:v>89.26</c:v>
                </c:pt>
                <c:pt idx="2">
                  <c:v>90.1</c:v>
                </c:pt>
                <c:pt idx="3">
                  <c:v>90.55</c:v>
                </c:pt>
                <c:pt idx="4">
                  <c:v>90.9</c:v>
                </c:pt>
              </c:numCache>
            </c:numRef>
          </c:val>
        </c:ser>
        <c:dLbls>
          <c:showLegendKey val="0"/>
          <c:showVal val="0"/>
          <c:showCatName val="0"/>
          <c:showSerName val="0"/>
          <c:showPercent val="0"/>
          <c:showBubbleSize val="0"/>
        </c:dLbls>
        <c:gapWidth val="150"/>
        <c:axId val="116077312"/>
        <c:axId val="116079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89.79</c:v>
                </c:pt>
                <c:pt idx="1">
                  <c:v>90.26</c:v>
                </c:pt>
                <c:pt idx="2">
                  <c:v>90.69</c:v>
                </c:pt>
                <c:pt idx="3">
                  <c:v>90.91</c:v>
                </c:pt>
                <c:pt idx="4">
                  <c:v>91.11</c:v>
                </c:pt>
              </c:numCache>
            </c:numRef>
          </c:val>
          <c:smooth val="0"/>
        </c:ser>
        <c:dLbls>
          <c:showLegendKey val="0"/>
          <c:showVal val="0"/>
          <c:showCatName val="0"/>
          <c:showSerName val="0"/>
          <c:showPercent val="0"/>
          <c:showBubbleSize val="0"/>
        </c:dLbls>
        <c:marker val="1"/>
        <c:smooth val="0"/>
        <c:axId val="116077312"/>
        <c:axId val="116079232"/>
      </c:lineChart>
      <c:dateAx>
        <c:axId val="116077312"/>
        <c:scaling>
          <c:orientation val="minMax"/>
        </c:scaling>
        <c:delete val="1"/>
        <c:axPos val="b"/>
        <c:numFmt formatCode="ge" sourceLinked="1"/>
        <c:majorTickMark val="none"/>
        <c:minorTickMark val="none"/>
        <c:tickLblPos val="none"/>
        <c:crossAx val="116079232"/>
        <c:crosses val="autoZero"/>
        <c:auto val="1"/>
        <c:lblOffset val="100"/>
        <c:baseTimeUnit val="years"/>
      </c:dateAx>
      <c:valAx>
        <c:axId val="116079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077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72.37</c:v>
                </c:pt>
                <c:pt idx="1">
                  <c:v>74.06</c:v>
                </c:pt>
                <c:pt idx="2">
                  <c:v>67.040000000000006</c:v>
                </c:pt>
                <c:pt idx="3">
                  <c:v>86.26</c:v>
                </c:pt>
                <c:pt idx="4">
                  <c:v>84.22</c:v>
                </c:pt>
              </c:numCache>
            </c:numRef>
          </c:val>
        </c:ser>
        <c:dLbls>
          <c:showLegendKey val="0"/>
          <c:showVal val="0"/>
          <c:showCatName val="0"/>
          <c:showSerName val="0"/>
          <c:showPercent val="0"/>
          <c:showBubbleSize val="0"/>
        </c:dLbls>
        <c:gapWidth val="150"/>
        <c:axId val="114086272"/>
        <c:axId val="114088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4086272"/>
        <c:axId val="114088192"/>
      </c:lineChart>
      <c:dateAx>
        <c:axId val="114086272"/>
        <c:scaling>
          <c:orientation val="minMax"/>
        </c:scaling>
        <c:delete val="1"/>
        <c:axPos val="b"/>
        <c:numFmt formatCode="ge" sourceLinked="1"/>
        <c:majorTickMark val="none"/>
        <c:minorTickMark val="none"/>
        <c:tickLblPos val="none"/>
        <c:crossAx val="114088192"/>
        <c:crosses val="autoZero"/>
        <c:auto val="1"/>
        <c:lblOffset val="100"/>
        <c:baseTimeUnit val="years"/>
      </c:dateAx>
      <c:valAx>
        <c:axId val="1140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08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691520"/>
        <c:axId val="115693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691520"/>
        <c:axId val="115693440"/>
      </c:lineChart>
      <c:dateAx>
        <c:axId val="115691520"/>
        <c:scaling>
          <c:orientation val="minMax"/>
        </c:scaling>
        <c:delete val="1"/>
        <c:axPos val="b"/>
        <c:numFmt formatCode="ge" sourceLinked="1"/>
        <c:majorTickMark val="none"/>
        <c:minorTickMark val="none"/>
        <c:tickLblPos val="none"/>
        <c:crossAx val="115693440"/>
        <c:crosses val="autoZero"/>
        <c:auto val="1"/>
        <c:lblOffset val="100"/>
        <c:baseTimeUnit val="years"/>
      </c:dateAx>
      <c:valAx>
        <c:axId val="115693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691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703168"/>
        <c:axId val="115758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703168"/>
        <c:axId val="115758592"/>
      </c:lineChart>
      <c:dateAx>
        <c:axId val="115703168"/>
        <c:scaling>
          <c:orientation val="minMax"/>
        </c:scaling>
        <c:delete val="1"/>
        <c:axPos val="b"/>
        <c:numFmt formatCode="ge" sourceLinked="1"/>
        <c:majorTickMark val="none"/>
        <c:minorTickMark val="none"/>
        <c:tickLblPos val="none"/>
        <c:crossAx val="115758592"/>
        <c:crosses val="autoZero"/>
        <c:auto val="1"/>
        <c:lblOffset val="100"/>
        <c:baseTimeUnit val="years"/>
      </c:dateAx>
      <c:valAx>
        <c:axId val="115758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703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787264"/>
        <c:axId val="115789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787264"/>
        <c:axId val="115789184"/>
      </c:lineChart>
      <c:dateAx>
        <c:axId val="115787264"/>
        <c:scaling>
          <c:orientation val="minMax"/>
        </c:scaling>
        <c:delete val="1"/>
        <c:axPos val="b"/>
        <c:numFmt formatCode="ge" sourceLinked="1"/>
        <c:majorTickMark val="none"/>
        <c:minorTickMark val="none"/>
        <c:tickLblPos val="none"/>
        <c:crossAx val="115789184"/>
        <c:crosses val="autoZero"/>
        <c:auto val="1"/>
        <c:lblOffset val="100"/>
        <c:baseTimeUnit val="years"/>
      </c:dateAx>
      <c:valAx>
        <c:axId val="115789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787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815552"/>
        <c:axId val="115817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815552"/>
        <c:axId val="115817472"/>
      </c:lineChart>
      <c:dateAx>
        <c:axId val="115815552"/>
        <c:scaling>
          <c:orientation val="minMax"/>
        </c:scaling>
        <c:delete val="1"/>
        <c:axPos val="b"/>
        <c:numFmt formatCode="ge" sourceLinked="1"/>
        <c:majorTickMark val="none"/>
        <c:minorTickMark val="none"/>
        <c:tickLblPos val="none"/>
        <c:crossAx val="115817472"/>
        <c:crosses val="autoZero"/>
        <c:auto val="1"/>
        <c:lblOffset val="100"/>
        <c:baseTimeUnit val="years"/>
      </c:dateAx>
      <c:valAx>
        <c:axId val="115817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815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889.6</c:v>
                </c:pt>
                <c:pt idx="1">
                  <c:v>909.96</c:v>
                </c:pt>
                <c:pt idx="2">
                  <c:v>830.32</c:v>
                </c:pt>
                <c:pt idx="3">
                  <c:v>791.92</c:v>
                </c:pt>
                <c:pt idx="4">
                  <c:v>854.62</c:v>
                </c:pt>
              </c:numCache>
            </c:numRef>
          </c:val>
        </c:ser>
        <c:dLbls>
          <c:showLegendKey val="0"/>
          <c:showVal val="0"/>
          <c:showCatName val="0"/>
          <c:showSerName val="0"/>
          <c:showPercent val="0"/>
          <c:showBubbleSize val="0"/>
        </c:dLbls>
        <c:gapWidth val="150"/>
        <c:axId val="115846144"/>
        <c:axId val="115864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980.73</c:v>
                </c:pt>
                <c:pt idx="1">
                  <c:v>936.66</c:v>
                </c:pt>
                <c:pt idx="2">
                  <c:v>918.88</c:v>
                </c:pt>
                <c:pt idx="3">
                  <c:v>885.97</c:v>
                </c:pt>
                <c:pt idx="4">
                  <c:v>854.16</c:v>
                </c:pt>
              </c:numCache>
            </c:numRef>
          </c:val>
          <c:smooth val="0"/>
        </c:ser>
        <c:dLbls>
          <c:showLegendKey val="0"/>
          <c:showVal val="0"/>
          <c:showCatName val="0"/>
          <c:showSerName val="0"/>
          <c:showPercent val="0"/>
          <c:showBubbleSize val="0"/>
        </c:dLbls>
        <c:marker val="1"/>
        <c:smooth val="0"/>
        <c:axId val="115846144"/>
        <c:axId val="115864704"/>
      </c:lineChart>
      <c:dateAx>
        <c:axId val="115846144"/>
        <c:scaling>
          <c:orientation val="minMax"/>
        </c:scaling>
        <c:delete val="1"/>
        <c:axPos val="b"/>
        <c:numFmt formatCode="ge" sourceLinked="1"/>
        <c:majorTickMark val="none"/>
        <c:minorTickMark val="none"/>
        <c:tickLblPos val="none"/>
        <c:crossAx val="115864704"/>
        <c:crosses val="autoZero"/>
        <c:auto val="1"/>
        <c:lblOffset val="100"/>
        <c:baseTimeUnit val="years"/>
      </c:dateAx>
      <c:valAx>
        <c:axId val="115864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84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82.57</c:v>
                </c:pt>
                <c:pt idx="1">
                  <c:v>76.239999999999995</c:v>
                </c:pt>
                <c:pt idx="2">
                  <c:v>77.680000000000007</c:v>
                </c:pt>
                <c:pt idx="3">
                  <c:v>82.13</c:v>
                </c:pt>
                <c:pt idx="4">
                  <c:v>88.8</c:v>
                </c:pt>
              </c:numCache>
            </c:numRef>
          </c:val>
        </c:ser>
        <c:dLbls>
          <c:showLegendKey val="0"/>
          <c:showVal val="0"/>
          <c:showCatName val="0"/>
          <c:showSerName val="0"/>
          <c:showPercent val="0"/>
          <c:showBubbleSize val="0"/>
        </c:dLbls>
        <c:gapWidth val="150"/>
        <c:axId val="115951872"/>
        <c:axId val="115962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88.45</c:v>
                </c:pt>
                <c:pt idx="1">
                  <c:v>88.44</c:v>
                </c:pt>
                <c:pt idx="2">
                  <c:v>88.2</c:v>
                </c:pt>
                <c:pt idx="3">
                  <c:v>89.94</c:v>
                </c:pt>
                <c:pt idx="4">
                  <c:v>93.13</c:v>
                </c:pt>
              </c:numCache>
            </c:numRef>
          </c:val>
          <c:smooth val="0"/>
        </c:ser>
        <c:dLbls>
          <c:showLegendKey val="0"/>
          <c:showVal val="0"/>
          <c:showCatName val="0"/>
          <c:showSerName val="0"/>
          <c:showPercent val="0"/>
          <c:showBubbleSize val="0"/>
        </c:dLbls>
        <c:marker val="1"/>
        <c:smooth val="0"/>
        <c:axId val="115951872"/>
        <c:axId val="115962240"/>
      </c:lineChart>
      <c:dateAx>
        <c:axId val="115951872"/>
        <c:scaling>
          <c:orientation val="minMax"/>
        </c:scaling>
        <c:delete val="1"/>
        <c:axPos val="b"/>
        <c:numFmt formatCode="ge" sourceLinked="1"/>
        <c:majorTickMark val="none"/>
        <c:minorTickMark val="none"/>
        <c:tickLblPos val="none"/>
        <c:crossAx val="115962240"/>
        <c:crosses val="autoZero"/>
        <c:auto val="1"/>
        <c:lblOffset val="100"/>
        <c:baseTimeUnit val="years"/>
      </c:dateAx>
      <c:valAx>
        <c:axId val="115962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95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273.2</c:v>
                </c:pt>
                <c:pt idx="1">
                  <c:v>297.52</c:v>
                </c:pt>
                <c:pt idx="2">
                  <c:v>291.73</c:v>
                </c:pt>
                <c:pt idx="3">
                  <c:v>274.45</c:v>
                </c:pt>
                <c:pt idx="4">
                  <c:v>244.48</c:v>
                </c:pt>
              </c:numCache>
            </c:numRef>
          </c:val>
        </c:ser>
        <c:dLbls>
          <c:showLegendKey val="0"/>
          <c:showVal val="0"/>
          <c:showCatName val="0"/>
          <c:showSerName val="0"/>
          <c:showPercent val="0"/>
          <c:showBubbleSize val="0"/>
        </c:dLbls>
        <c:gapWidth val="150"/>
        <c:axId val="116000256"/>
        <c:axId val="116002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167.63</c:v>
                </c:pt>
                <c:pt idx="1">
                  <c:v>169.89</c:v>
                </c:pt>
                <c:pt idx="2">
                  <c:v>171.78</c:v>
                </c:pt>
                <c:pt idx="3">
                  <c:v>168.57</c:v>
                </c:pt>
                <c:pt idx="4">
                  <c:v>167.97</c:v>
                </c:pt>
              </c:numCache>
            </c:numRef>
          </c:val>
          <c:smooth val="0"/>
        </c:ser>
        <c:dLbls>
          <c:showLegendKey val="0"/>
          <c:showVal val="0"/>
          <c:showCatName val="0"/>
          <c:showSerName val="0"/>
          <c:showPercent val="0"/>
          <c:showBubbleSize val="0"/>
        </c:dLbls>
        <c:marker val="1"/>
        <c:smooth val="0"/>
        <c:axId val="116000256"/>
        <c:axId val="116002176"/>
      </c:lineChart>
      <c:dateAx>
        <c:axId val="116000256"/>
        <c:scaling>
          <c:orientation val="minMax"/>
        </c:scaling>
        <c:delete val="1"/>
        <c:axPos val="b"/>
        <c:numFmt formatCode="ge" sourceLinked="1"/>
        <c:majorTickMark val="none"/>
        <c:minorTickMark val="none"/>
        <c:tickLblPos val="none"/>
        <c:crossAx val="116002176"/>
        <c:crosses val="autoZero"/>
        <c:auto val="1"/>
        <c:lblOffset val="100"/>
        <c:baseTimeUnit val="years"/>
      </c:dateAx>
      <c:valAx>
        <c:axId val="116002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000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N20" zoomScale="70" zoomScaleNormal="70" workbookViewId="0">
      <selection activeCell="BQ85" sqref="BQ85"/>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鶴岡市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Bd1</v>
      </c>
      <c r="X8" s="46"/>
      <c r="Y8" s="46"/>
      <c r="Z8" s="46"/>
      <c r="AA8" s="46"/>
      <c r="AB8" s="46"/>
      <c r="AC8" s="46"/>
      <c r="AD8" s="3"/>
      <c r="AE8" s="3"/>
      <c r="AF8" s="3"/>
      <c r="AG8" s="3"/>
      <c r="AH8" s="3"/>
      <c r="AI8" s="3"/>
      <c r="AJ8" s="3"/>
      <c r="AK8" s="3"/>
      <c r="AL8" s="47">
        <f>データ!R6</f>
        <v>133153</v>
      </c>
      <c r="AM8" s="47"/>
      <c r="AN8" s="47"/>
      <c r="AO8" s="47"/>
      <c r="AP8" s="47"/>
      <c r="AQ8" s="47"/>
      <c r="AR8" s="47"/>
      <c r="AS8" s="47"/>
      <c r="AT8" s="43">
        <f>データ!S6</f>
        <v>1311.53</v>
      </c>
      <c r="AU8" s="43"/>
      <c r="AV8" s="43"/>
      <c r="AW8" s="43"/>
      <c r="AX8" s="43"/>
      <c r="AY8" s="43"/>
      <c r="AZ8" s="43"/>
      <c r="BA8" s="43"/>
      <c r="BB8" s="43">
        <f>データ!T6</f>
        <v>101.52</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68.95</v>
      </c>
      <c r="Q10" s="43"/>
      <c r="R10" s="43"/>
      <c r="S10" s="43"/>
      <c r="T10" s="43"/>
      <c r="U10" s="43"/>
      <c r="V10" s="43"/>
      <c r="W10" s="43">
        <f>データ!P6</f>
        <v>87.72</v>
      </c>
      <c r="X10" s="43"/>
      <c r="Y10" s="43"/>
      <c r="Z10" s="43"/>
      <c r="AA10" s="43"/>
      <c r="AB10" s="43"/>
      <c r="AC10" s="43"/>
      <c r="AD10" s="47">
        <f>データ!Q6</f>
        <v>3812</v>
      </c>
      <c r="AE10" s="47"/>
      <c r="AF10" s="47"/>
      <c r="AG10" s="47"/>
      <c r="AH10" s="47"/>
      <c r="AI10" s="47"/>
      <c r="AJ10" s="47"/>
      <c r="AK10" s="2"/>
      <c r="AL10" s="47">
        <f>データ!U6</f>
        <v>91234</v>
      </c>
      <c r="AM10" s="47"/>
      <c r="AN10" s="47"/>
      <c r="AO10" s="47"/>
      <c r="AP10" s="47"/>
      <c r="AQ10" s="47"/>
      <c r="AR10" s="47"/>
      <c r="AS10" s="47"/>
      <c r="AT10" s="43">
        <f>データ!V6</f>
        <v>25.73</v>
      </c>
      <c r="AU10" s="43"/>
      <c r="AV10" s="43"/>
      <c r="AW10" s="43"/>
      <c r="AX10" s="43"/>
      <c r="AY10" s="43"/>
      <c r="AZ10" s="43"/>
      <c r="BA10" s="43"/>
      <c r="BB10" s="43">
        <f>データ!W6</f>
        <v>3545.82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62031</v>
      </c>
      <c r="D6" s="31">
        <f t="shared" si="3"/>
        <v>47</v>
      </c>
      <c r="E6" s="31">
        <f t="shared" si="3"/>
        <v>17</v>
      </c>
      <c r="F6" s="31">
        <f t="shared" si="3"/>
        <v>1</v>
      </c>
      <c r="G6" s="31">
        <f t="shared" si="3"/>
        <v>0</v>
      </c>
      <c r="H6" s="31" t="str">
        <f t="shared" si="3"/>
        <v>山形県　鶴岡市</v>
      </c>
      <c r="I6" s="31" t="str">
        <f t="shared" si="3"/>
        <v>法非適用</v>
      </c>
      <c r="J6" s="31" t="str">
        <f t="shared" si="3"/>
        <v>下水道事業</v>
      </c>
      <c r="K6" s="31" t="str">
        <f t="shared" si="3"/>
        <v>公共下水道</v>
      </c>
      <c r="L6" s="31" t="str">
        <f t="shared" si="3"/>
        <v>Bd1</v>
      </c>
      <c r="M6" s="32" t="str">
        <f t="shared" si="3"/>
        <v>-</v>
      </c>
      <c r="N6" s="32" t="str">
        <f t="shared" si="3"/>
        <v>該当数値なし</v>
      </c>
      <c r="O6" s="32">
        <f t="shared" si="3"/>
        <v>68.95</v>
      </c>
      <c r="P6" s="32">
        <f t="shared" si="3"/>
        <v>87.72</v>
      </c>
      <c r="Q6" s="32">
        <f t="shared" si="3"/>
        <v>3812</v>
      </c>
      <c r="R6" s="32">
        <f t="shared" si="3"/>
        <v>133153</v>
      </c>
      <c r="S6" s="32">
        <f t="shared" si="3"/>
        <v>1311.53</v>
      </c>
      <c r="T6" s="32">
        <f t="shared" si="3"/>
        <v>101.52</v>
      </c>
      <c r="U6" s="32">
        <f t="shared" si="3"/>
        <v>91234</v>
      </c>
      <c r="V6" s="32">
        <f t="shared" si="3"/>
        <v>25.73</v>
      </c>
      <c r="W6" s="32">
        <f t="shared" si="3"/>
        <v>3545.82</v>
      </c>
      <c r="X6" s="33">
        <f>IF(X7="",NA(),X7)</f>
        <v>72.37</v>
      </c>
      <c r="Y6" s="33">
        <f t="shared" ref="Y6:AG6" si="4">IF(Y7="",NA(),Y7)</f>
        <v>74.06</v>
      </c>
      <c r="Z6" s="33">
        <f t="shared" si="4"/>
        <v>67.040000000000006</v>
      </c>
      <c r="AA6" s="33">
        <f t="shared" si="4"/>
        <v>86.26</v>
      </c>
      <c r="AB6" s="33">
        <f t="shared" si="4"/>
        <v>84.22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889.6</v>
      </c>
      <c r="BF6" s="33">
        <f t="shared" ref="BF6:BN6" si="7">IF(BF7="",NA(),BF7)</f>
        <v>909.96</v>
      </c>
      <c r="BG6" s="33">
        <f t="shared" si="7"/>
        <v>830.32</v>
      </c>
      <c r="BH6" s="33">
        <f t="shared" si="7"/>
        <v>791.92</v>
      </c>
      <c r="BI6" s="33">
        <f t="shared" si="7"/>
        <v>854.62</v>
      </c>
      <c r="BJ6" s="33">
        <f t="shared" si="7"/>
        <v>980.73</v>
      </c>
      <c r="BK6" s="33">
        <f t="shared" si="7"/>
        <v>936.66</v>
      </c>
      <c r="BL6" s="33">
        <f t="shared" si="7"/>
        <v>918.88</v>
      </c>
      <c r="BM6" s="33">
        <f t="shared" si="7"/>
        <v>885.97</v>
      </c>
      <c r="BN6" s="33">
        <f t="shared" si="7"/>
        <v>854.16</v>
      </c>
      <c r="BO6" s="32" t="str">
        <f>IF(BO7="","",IF(BO7="-","【-】","【"&amp;SUBSTITUTE(TEXT(BO7,"#,##0.00"),"-","△")&amp;"】"))</f>
        <v>【776.35】</v>
      </c>
      <c r="BP6" s="33">
        <f>IF(BP7="",NA(),BP7)</f>
        <v>82.57</v>
      </c>
      <c r="BQ6" s="33">
        <f t="shared" ref="BQ6:BY6" si="8">IF(BQ7="",NA(),BQ7)</f>
        <v>76.239999999999995</v>
      </c>
      <c r="BR6" s="33">
        <f t="shared" si="8"/>
        <v>77.680000000000007</v>
      </c>
      <c r="BS6" s="33">
        <f t="shared" si="8"/>
        <v>82.13</v>
      </c>
      <c r="BT6" s="33">
        <f t="shared" si="8"/>
        <v>88.8</v>
      </c>
      <c r="BU6" s="33">
        <f t="shared" si="8"/>
        <v>88.45</v>
      </c>
      <c r="BV6" s="33">
        <f t="shared" si="8"/>
        <v>88.44</v>
      </c>
      <c r="BW6" s="33">
        <f t="shared" si="8"/>
        <v>88.2</v>
      </c>
      <c r="BX6" s="33">
        <f t="shared" si="8"/>
        <v>89.94</v>
      </c>
      <c r="BY6" s="33">
        <f t="shared" si="8"/>
        <v>93.13</v>
      </c>
      <c r="BZ6" s="32" t="str">
        <f>IF(BZ7="","",IF(BZ7="-","【-】","【"&amp;SUBSTITUTE(TEXT(BZ7,"#,##0.00"),"-","△")&amp;"】"))</f>
        <v>【96.57】</v>
      </c>
      <c r="CA6" s="33">
        <f>IF(CA7="",NA(),CA7)</f>
        <v>273.2</v>
      </c>
      <c r="CB6" s="33">
        <f t="shared" ref="CB6:CJ6" si="9">IF(CB7="",NA(),CB7)</f>
        <v>297.52</v>
      </c>
      <c r="CC6" s="33">
        <f t="shared" si="9"/>
        <v>291.73</v>
      </c>
      <c r="CD6" s="33">
        <f t="shared" si="9"/>
        <v>274.45</v>
      </c>
      <c r="CE6" s="33">
        <f t="shared" si="9"/>
        <v>244.48</v>
      </c>
      <c r="CF6" s="33">
        <f t="shared" si="9"/>
        <v>167.63</v>
      </c>
      <c r="CG6" s="33">
        <f t="shared" si="9"/>
        <v>169.89</v>
      </c>
      <c r="CH6" s="33">
        <f t="shared" si="9"/>
        <v>171.78</v>
      </c>
      <c r="CI6" s="33">
        <f t="shared" si="9"/>
        <v>168.57</v>
      </c>
      <c r="CJ6" s="33">
        <f t="shared" si="9"/>
        <v>167.97</v>
      </c>
      <c r="CK6" s="32" t="str">
        <f>IF(CK7="","",IF(CK7="-","【-】","【"&amp;SUBSTITUTE(TEXT(CK7,"#,##0.00"),"-","△")&amp;"】"))</f>
        <v>【142.28】</v>
      </c>
      <c r="CL6" s="33">
        <f>IF(CL7="",NA(),CL7)</f>
        <v>72.37</v>
      </c>
      <c r="CM6" s="33">
        <f t="shared" ref="CM6:CU6" si="10">IF(CM7="",NA(),CM7)</f>
        <v>62.88</v>
      </c>
      <c r="CN6" s="33">
        <f t="shared" si="10"/>
        <v>63.92</v>
      </c>
      <c r="CO6" s="33">
        <f t="shared" si="10"/>
        <v>62.41</v>
      </c>
      <c r="CP6" s="33">
        <f t="shared" si="10"/>
        <v>60.35</v>
      </c>
      <c r="CQ6" s="33">
        <f t="shared" si="10"/>
        <v>62.39</v>
      </c>
      <c r="CR6" s="33">
        <f t="shared" si="10"/>
        <v>62.55</v>
      </c>
      <c r="CS6" s="33">
        <f t="shared" si="10"/>
        <v>62.27</v>
      </c>
      <c r="CT6" s="33">
        <f t="shared" si="10"/>
        <v>64.12</v>
      </c>
      <c r="CU6" s="33">
        <f t="shared" si="10"/>
        <v>64.87</v>
      </c>
      <c r="CV6" s="32" t="str">
        <f>IF(CV7="","",IF(CV7="-","【-】","【"&amp;SUBSTITUTE(TEXT(CV7,"#,##0.00"),"-","△")&amp;"】"))</f>
        <v>【60.35】</v>
      </c>
      <c r="CW6" s="33">
        <f>IF(CW7="",NA(),CW7)</f>
        <v>89.27</v>
      </c>
      <c r="CX6" s="33">
        <f t="shared" ref="CX6:DF6" si="11">IF(CX7="",NA(),CX7)</f>
        <v>89.26</v>
      </c>
      <c r="CY6" s="33">
        <f t="shared" si="11"/>
        <v>90.1</v>
      </c>
      <c r="CZ6" s="33">
        <f t="shared" si="11"/>
        <v>90.55</v>
      </c>
      <c r="DA6" s="33">
        <f t="shared" si="11"/>
        <v>90.9</v>
      </c>
      <c r="DB6" s="33">
        <f t="shared" si="11"/>
        <v>89.79</v>
      </c>
      <c r="DC6" s="33">
        <f t="shared" si="11"/>
        <v>90.26</v>
      </c>
      <c r="DD6" s="33">
        <f t="shared" si="11"/>
        <v>90.69</v>
      </c>
      <c r="DE6" s="33">
        <f t="shared" si="11"/>
        <v>90.91</v>
      </c>
      <c r="DF6" s="33">
        <f t="shared" si="11"/>
        <v>91.11</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3">
        <f t="shared" si="14"/>
        <v>0.01</v>
      </c>
      <c r="EH6" s="33">
        <f t="shared" si="14"/>
        <v>0.08</v>
      </c>
      <c r="EI6" s="33">
        <f t="shared" si="14"/>
        <v>0.04</v>
      </c>
      <c r="EJ6" s="33">
        <f t="shared" si="14"/>
        <v>0.04</v>
      </c>
      <c r="EK6" s="33">
        <f t="shared" si="14"/>
        <v>0.08</v>
      </c>
      <c r="EL6" s="33">
        <f t="shared" si="14"/>
        <v>7.0000000000000007E-2</v>
      </c>
      <c r="EM6" s="33">
        <f t="shared" si="14"/>
        <v>0.1</v>
      </c>
      <c r="EN6" s="32" t="str">
        <f>IF(EN7="","",IF(EN7="-","【-】","【"&amp;SUBSTITUTE(TEXT(EN7,"#,##0.00"),"-","△")&amp;"】"))</f>
        <v>【0.17】</v>
      </c>
    </row>
    <row r="7" spans="1:144" s="34" customFormat="1">
      <c r="A7" s="26"/>
      <c r="B7" s="35">
        <v>2014</v>
      </c>
      <c r="C7" s="35">
        <v>62031</v>
      </c>
      <c r="D7" s="35">
        <v>47</v>
      </c>
      <c r="E7" s="35">
        <v>17</v>
      </c>
      <c r="F7" s="35">
        <v>1</v>
      </c>
      <c r="G7" s="35">
        <v>0</v>
      </c>
      <c r="H7" s="35" t="s">
        <v>96</v>
      </c>
      <c r="I7" s="35" t="s">
        <v>97</v>
      </c>
      <c r="J7" s="35" t="s">
        <v>98</v>
      </c>
      <c r="K7" s="35" t="s">
        <v>99</v>
      </c>
      <c r="L7" s="35" t="s">
        <v>100</v>
      </c>
      <c r="M7" s="36" t="s">
        <v>101</v>
      </c>
      <c r="N7" s="36" t="s">
        <v>102</v>
      </c>
      <c r="O7" s="36">
        <v>68.95</v>
      </c>
      <c r="P7" s="36">
        <v>87.72</v>
      </c>
      <c r="Q7" s="36">
        <v>3812</v>
      </c>
      <c r="R7" s="36">
        <v>133153</v>
      </c>
      <c r="S7" s="36">
        <v>1311.53</v>
      </c>
      <c r="T7" s="36">
        <v>101.52</v>
      </c>
      <c r="U7" s="36">
        <v>91234</v>
      </c>
      <c r="V7" s="36">
        <v>25.73</v>
      </c>
      <c r="W7" s="36">
        <v>3545.82</v>
      </c>
      <c r="X7" s="36">
        <v>72.37</v>
      </c>
      <c r="Y7" s="36">
        <v>74.06</v>
      </c>
      <c r="Z7" s="36">
        <v>67.040000000000006</v>
      </c>
      <c r="AA7" s="36">
        <v>86.26</v>
      </c>
      <c r="AB7" s="36">
        <v>84.22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889.6</v>
      </c>
      <c r="BF7" s="36">
        <v>909.96</v>
      </c>
      <c r="BG7" s="36">
        <v>830.32</v>
      </c>
      <c r="BH7" s="36">
        <v>791.92</v>
      </c>
      <c r="BI7" s="36">
        <v>854.62</v>
      </c>
      <c r="BJ7" s="36">
        <v>980.73</v>
      </c>
      <c r="BK7" s="36">
        <v>936.66</v>
      </c>
      <c r="BL7" s="36">
        <v>918.88</v>
      </c>
      <c r="BM7" s="36">
        <v>885.97</v>
      </c>
      <c r="BN7" s="36">
        <v>854.16</v>
      </c>
      <c r="BO7" s="36">
        <v>776.35</v>
      </c>
      <c r="BP7" s="36">
        <v>82.57</v>
      </c>
      <c r="BQ7" s="36">
        <v>76.239999999999995</v>
      </c>
      <c r="BR7" s="36">
        <v>77.680000000000007</v>
      </c>
      <c r="BS7" s="36">
        <v>82.13</v>
      </c>
      <c r="BT7" s="36">
        <v>88.8</v>
      </c>
      <c r="BU7" s="36">
        <v>88.45</v>
      </c>
      <c r="BV7" s="36">
        <v>88.44</v>
      </c>
      <c r="BW7" s="36">
        <v>88.2</v>
      </c>
      <c r="BX7" s="36">
        <v>89.94</v>
      </c>
      <c r="BY7" s="36">
        <v>93.13</v>
      </c>
      <c r="BZ7" s="36">
        <v>96.57</v>
      </c>
      <c r="CA7" s="36">
        <v>273.2</v>
      </c>
      <c r="CB7" s="36">
        <v>297.52</v>
      </c>
      <c r="CC7" s="36">
        <v>291.73</v>
      </c>
      <c r="CD7" s="36">
        <v>274.45</v>
      </c>
      <c r="CE7" s="36">
        <v>244.48</v>
      </c>
      <c r="CF7" s="36">
        <v>167.63</v>
      </c>
      <c r="CG7" s="36">
        <v>169.89</v>
      </c>
      <c r="CH7" s="36">
        <v>171.78</v>
      </c>
      <c r="CI7" s="36">
        <v>168.57</v>
      </c>
      <c r="CJ7" s="36">
        <v>167.97</v>
      </c>
      <c r="CK7" s="36">
        <v>142.28</v>
      </c>
      <c r="CL7" s="36">
        <v>72.37</v>
      </c>
      <c r="CM7" s="36">
        <v>62.88</v>
      </c>
      <c r="CN7" s="36">
        <v>63.92</v>
      </c>
      <c r="CO7" s="36">
        <v>62.41</v>
      </c>
      <c r="CP7" s="36">
        <v>60.35</v>
      </c>
      <c r="CQ7" s="36">
        <v>62.39</v>
      </c>
      <c r="CR7" s="36">
        <v>62.55</v>
      </c>
      <c r="CS7" s="36">
        <v>62.27</v>
      </c>
      <c r="CT7" s="36">
        <v>64.12</v>
      </c>
      <c r="CU7" s="36">
        <v>64.87</v>
      </c>
      <c r="CV7" s="36">
        <v>60.35</v>
      </c>
      <c r="CW7" s="36">
        <v>89.27</v>
      </c>
      <c r="CX7" s="36">
        <v>89.26</v>
      </c>
      <c r="CY7" s="36">
        <v>90.1</v>
      </c>
      <c r="CZ7" s="36">
        <v>90.55</v>
      </c>
      <c r="DA7" s="36">
        <v>90.9</v>
      </c>
      <c r="DB7" s="36">
        <v>89.79</v>
      </c>
      <c r="DC7" s="36">
        <v>90.26</v>
      </c>
      <c r="DD7" s="36">
        <v>90.69</v>
      </c>
      <c r="DE7" s="36">
        <v>90.91</v>
      </c>
      <c r="DF7" s="36">
        <v>91.11</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0.01</v>
      </c>
      <c r="EH7" s="36">
        <v>0.08</v>
      </c>
      <c r="EI7" s="36">
        <v>0.04</v>
      </c>
      <c r="EJ7" s="36">
        <v>0.04</v>
      </c>
      <c r="EK7" s="36">
        <v>0.08</v>
      </c>
      <c r="EL7" s="36">
        <v>7.0000000000000007E-2</v>
      </c>
      <c r="EM7" s="36">
        <v>0.1</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2016-02-12T01:54:13Z</cp:lastPrinted>
  <dcterms:created xsi:type="dcterms:W3CDTF">2016-02-03T08:47:33Z</dcterms:created>
  <dcterms:modified xsi:type="dcterms:W3CDTF">2016-02-12T02:06:57Z</dcterms:modified>
</cp:coreProperties>
</file>