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<sst xmlns="http://schemas.openxmlformats.org/spreadsheetml/2006/main" count="267" uniqueCount="110">
  <si>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</si>
  <si>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</si>
  <si>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</si>
  <si>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</si>
  <si>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</si>
  <si>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</si>
  <si>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</si>
  <si>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</si>
  <si>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</si>
  <si>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</si>
  <si>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</si>
  <si>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</si>
  <si>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</si>
  <si>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</si>
  <si>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</si>
  <si>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</si>
  <si>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</si>
  <si>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</si>
  <si>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</si>
  <si>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</si>
  <si>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</si>
  <si>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</si>
  <si>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</si>
  <si>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</si>
  <si>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</si>
  <si>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</si>
  <si>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</si>
  <si>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</si>
  <si>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</si>
  <si>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</si>
  <si>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</si>
  <si>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</si>
  <si>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</si>
  <si>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</si>
  <si>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</si>
  <si>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</si>
  <si>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</si>
  <si>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</si>
  <si>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</si>
  <si>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</si>
  <si>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</si>
  <si>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</si>
  <si>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</si>
  <si>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</si>
  <si>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</si>
  <si>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</si>
  <si>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</si>
  <si>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</si>
  <si>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</si>
  <si>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</si>
  <si>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</si>
  <si>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</si>
  <si>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</si>
  <si>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</si>
  <si>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</si>
  <si>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</si>
  <si>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</si>
  <si>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</si>
  <si>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</si>
  <si>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</si>
  <si>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</si>
  <si>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</si>
  <si>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</si>
  <si>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</si>
  <si>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</si>
  <si>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</si>
  <si>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</si>
  <si>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</si>
  <si>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</si>
  <si>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</si>
  <si>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</si>
  <si>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</si>
  <si>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</si>
  <si>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</si>
  <si>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</si>
  <si>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</si>
  <si>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</si>
  <si>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</si>
  <si>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</si>
  <si>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</si>
  <si>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</si>
  <si>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</si>
  <si>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</si>
  <si>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</si>
  <si>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</si>
  <si>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</si>
  <si>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</si>
  <si>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</si>
  <si>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</si>
  <si>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</si>
  <si>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</si>
  <si>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</si>
  <si>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</si>
  <si>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</si>
  <si>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</si>
  <si>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</si>
  <si>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天童市</t>
  </si>
  <si>
    <t>法適用</t>
  </si>
  <si>
    <t>下水道事業</t>
  </si>
  <si>
    <t>公共下水道</t>
  </si>
  <si>
    <t>Bd1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</si>
  <si>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</si>
  <si>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</si>
  <si>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</si>
  <si>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</si>
  <si>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</si>
  <si>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</si>
  <si>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本市ではH24から地方公営企業法を適用したため、有形固定資産減価償却率（①）のみから老朽化の度合いを分析することは難しい。
　また、法定耐用年数を経過した資産がないため、管渠老朽化率（②）は算定されないが、今後は老朽化資産が多量に発生することが確実である。
　更新した管渠延長の割合を表す管渠改善率（③）で示している通り、耐用年数を経過していない資産であっても、経年劣化の著しい資産を優先的に更新している。</t>
    <rPh sb="1" eb="2">
      <t>ホン</t>
    </rPh>
    <rPh sb="2" eb="3">
      <t>シ</t>
    </rPh>
    <rPh sb="10" eb="12">
      <t>チホウ</t>
    </rPh>
    <rPh sb="12" eb="14">
      <t>コウエイ</t>
    </rPh>
    <rPh sb="14" eb="16">
      <t>キギョウ</t>
    </rPh>
    <rPh sb="16" eb="17">
      <t>ホウ</t>
    </rPh>
    <rPh sb="18" eb="20">
      <t>テキヨウ</t>
    </rPh>
    <rPh sb="25" eb="27">
      <t>ユウケイ</t>
    </rPh>
    <rPh sb="27" eb="29">
      <t>コテイ</t>
    </rPh>
    <rPh sb="29" eb="31">
      <t>シサン</t>
    </rPh>
    <rPh sb="31" eb="33">
      <t>ゲンカ</t>
    </rPh>
    <rPh sb="33" eb="35">
      <t>ショウキャク</t>
    </rPh>
    <rPh sb="35" eb="36">
      <t>リツ</t>
    </rPh>
    <rPh sb="43" eb="46">
      <t>ロウキュウカ</t>
    </rPh>
    <rPh sb="47" eb="49">
      <t>ドア</t>
    </rPh>
    <rPh sb="51" eb="53">
      <t>ブンセキ</t>
    </rPh>
    <rPh sb="58" eb="59">
      <t>ムズカ</t>
    </rPh>
    <rPh sb="67" eb="69">
      <t>ホウテイ</t>
    </rPh>
    <rPh sb="69" eb="71">
      <t>タイヨウ</t>
    </rPh>
    <rPh sb="71" eb="73">
      <t>ネンスウ</t>
    </rPh>
    <rPh sb="74" eb="76">
      <t>ケイカ</t>
    </rPh>
    <rPh sb="78" eb="80">
      <t>シサン</t>
    </rPh>
    <rPh sb="86" eb="88">
      <t>カンキョ</t>
    </rPh>
    <rPh sb="88" eb="91">
      <t>ロウキュウカ</t>
    </rPh>
    <rPh sb="91" eb="92">
      <t>リツ</t>
    </rPh>
    <rPh sb="96" eb="98">
      <t>サンテイ</t>
    </rPh>
    <rPh sb="104" eb="106">
      <t>コンゴ</t>
    </rPh>
    <rPh sb="107" eb="110">
      <t>ロウキュウカ</t>
    </rPh>
    <rPh sb="110" eb="112">
      <t>シサン</t>
    </rPh>
    <rPh sb="113" eb="115">
      <t>タリョウ</t>
    </rPh>
    <rPh sb="116" eb="118">
      <t>ハッセイ</t>
    </rPh>
    <rPh sb="123" eb="125">
      <t>カクジツ</t>
    </rPh>
    <rPh sb="131" eb="133">
      <t>コウシン</t>
    </rPh>
    <rPh sb="135" eb="137">
      <t>カンキョ</t>
    </rPh>
    <rPh sb="137" eb="139">
      <t>エンチョウ</t>
    </rPh>
    <rPh sb="140" eb="142">
      <t>ワリアイ</t>
    </rPh>
    <rPh sb="143" eb="144">
      <t>アラワ</t>
    </rPh>
    <rPh sb="145" eb="147">
      <t>カンキョ</t>
    </rPh>
    <rPh sb="147" eb="149">
      <t>カイゼン</t>
    </rPh>
    <rPh sb="149" eb="150">
      <t>リツ</t>
    </rPh>
    <rPh sb="154" eb="155">
      <t>シメ</t>
    </rPh>
    <rPh sb="159" eb="160">
      <t>トオ</t>
    </rPh>
    <rPh sb="162" eb="164">
      <t>タイヨウ</t>
    </rPh>
    <rPh sb="164" eb="166">
      <t>ネンスウ</t>
    </rPh>
    <rPh sb="167" eb="169">
      <t>ケイカ</t>
    </rPh>
    <rPh sb="174" eb="176">
      <t>シサン</t>
    </rPh>
    <rPh sb="182" eb="184">
      <t>ケイネン</t>
    </rPh>
    <rPh sb="184" eb="186">
      <t>レッカ</t>
    </rPh>
    <rPh sb="187" eb="188">
      <t>イチジル</t>
    </rPh>
    <rPh sb="190" eb="192">
      <t>シサン</t>
    </rPh>
    <rPh sb="193" eb="196">
      <t>ユウセンテキ</t>
    </rPh>
    <rPh sb="197" eb="199">
      <t>コウシン</t>
    </rPh>
    <phoneticPr fontId="4"/>
  </si>
  <si>
    <t>　本市ではH25に豪雨災害が発生した影響で使用料収入が減少し、経費が増加した。これに伴い経営指標が一時的に悪化したが、経常収支比率（①）及び経費回収率（⑤）においては、H26から回復傾向にある。また、民間委託の推進や人員削減等の取り組みもあり、汚水処理原価（⑥）についても抑制することができている。
　短期的な債務に対する支払能力を表す流動比率（③）において、H26に100％を下回った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使用料収入に対する企業債残高の割合を表す企業債残高対事業規模比率（④）においては、類似団体と比較して低い値となっている。
　水洗化率（⑧）についてはH26で93.55％と、類似団体と比較して高い数値となっている。</t>
    <rPh sb="1" eb="2">
      <t>ホン</t>
    </rPh>
    <rPh sb="2" eb="3">
      <t>シ</t>
    </rPh>
    <rPh sb="9" eb="11">
      <t>ゴウウ</t>
    </rPh>
    <rPh sb="11" eb="13">
      <t>サイガイ</t>
    </rPh>
    <rPh sb="14" eb="16">
      <t>ハッセイ</t>
    </rPh>
    <rPh sb="18" eb="20">
      <t>エイキョウ</t>
    </rPh>
    <rPh sb="21" eb="24">
      <t>シヨウリョウ</t>
    </rPh>
    <rPh sb="24" eb="26">
      <t>シュウニュウ</t>
    </rPh>
    <rPh sb="27" eb="29">
      <t>ゲンショウ</t>
    </rPh>
    <rPh sb="31" eb="33">
      <t>ケイヒ</t>
    </rPh>
    <rPh sb="34" eb="36">
      <t>ゾウカ</t>
    </rPh>
    <rPh sb="42" eb="43">
      <t>トモナ</t>
    </rPh>
    <rPh sb="44" eb="46">
      <t>ケイエイ</t>
    </rPh>
    <rPh sb="46" eb="48">
      <t>シヒョウ</t>
    </rPh>
    <rPh sb="49" eb="52">
      <t>イチジテキ</t>
    </rPh>
    <rPh sb="53" eb="55">
      <t>アッカ</t>
    </rPh>
    <rPh sb="68" eb="69">
      <t>オヨ</t>
    </rPh>
    <rPh sb="100" eb="102">
      <t>ミンカン</t>
    </rPh>
    <rPh sb="102" eb="104">
      <t>イタク</t>
    </rPh>
    <rPh sb="105" eb="107">
      <t>スイシン</t>
    </rPh>
    <rPh sb="108" eb="110">
      <t>ジンイン</t>
    </rPh>
    <rPh sb="110" eb="112">
      <t>サクゲン</t>
    </rPh>
    <rPh sb="112" eb="113">
      <t>トウ</t>
    </rPh>
    <rPh sb="122" eb="124">
      <t>オスイ</t>
    </rPh>
    <rPh sb="124" eb="126">
      <t>ショリ</t>
    </rPh>
    <rPh sb="126" eb="128">
      <t>ゲンカ</t>
    </rPh>
    <rPh sb="136" eb="138">
      <t>ヨクセイ</t>
    </rPh>
    <rPh sb="151" eb="154">
      <t>タンキテキ</t>
    </rPh>
    <rPh sb="155" eb="157">
      <t>サイム</t>
    </rPh>
    <rPh sb="158" eb="159">
      <t>タイ</t>
    </rPh>
    <rPh sb="161" eb="163">
      <t>シハライ</t>
    </rPh>
    <rPh sb="163" eb="165">
      <t>ノウリョク</t>
    </rPh>
    <rPh sb="166" eb="167">
      <t>アラワ</t>
    </rPh>
    <rPh sb="168" eb="170">
      <t>リュウドウ</t>
    </rPh>
    <rPh sb="170" eb="172">
      <t>ヒリツ</t>
    </rPh>
    <rPh sb="189" eb="191">
      <t>シタマワ</t>
    </rPh>
    <rPh sb="198" eb="200">
      <t>カイケイ</t>
    </rPh>
    <rPh sb="200" eb="202">
      <t>セイド</t>
    </rPh>
    <rPh sb="203" eb="205">
      <t>カイセイ</t>
    </rPh>
    <rPh sb="209" eb="211">
      <t>ケンセツ</t>
    </rPh>
    <rPh sb="211" eb="213">
      <t>カイリョウ</t>
    </rPh>
    <rPh sb="213" eb="214">
      <t>トウ</t>
    </rPh>
    <rPh sb="215" eb="216">
      <t>ア</t>
    </rPh>
    <rPh sb="220" eb="222">
      <t>キギョウ</t>
    </rPh>
    <rPh sb="222" eb="223">
      <t>サイ</t>
    </rPh>
    <rPh sb="224" eb="226">
      <t>イチブ</t>
    </rPh>
    <rPh sb="227" eb="229">
      <t>リュウドウ</t>
    </rPh>
    <rPh sb="229" eb="231">
      <t>フサイ</t>
    </rPh>
    <rPh sb="232" eb="233">
      <t>フク</t>
    </rPh>
    <rPh sb="250" eb="252">
      <t>ショウカン</t>
    </rPh>
    <rPh sb="253" eb="255">
      <t>ゲンシ</t>
    </rPh>
    <rPh sb="256" eb="259">
      <t>シヨウリョウ</t>
    </rPh>
    <rPh sb="259" eb="261">
      <t>シュウニュウ</t>
    </rPh>
    <rPh sb="262" eb="264">
      <t>イッパン</t>
    </rPh>
    <rPh sb="264" eb="266">
      <t>カイケイ</t>
    </rPh>
    <rPh sb="266" eb="269">
      <t>フタンキン</t>
    </rPh>
    <rPh sb="284" eb="287">
      <t>シヨウリョウ</t>
    </rPh>
    <rPh sb="287" eb="289">
      <t>シュウニュウ</t>
    </rPh>
    <rPh sb="290" eb="291">
      <t>タイ</t>
    </rPh>
    <rPh sb="293" eb="295">
      <t>キギョウ</t>
    </rPh>
    <rPh sb="295" eb="296">
      <t>サイ</t>
    </rPh>
    <rPh sb="296" eb="298">
      <t>ザンダカ</t>
    </rPh>
    <rPh sb="299" eb="301">
      <t>ワリアイ</t>
    </rPh>
    <rPh sb="302" eb="303">
      <t>アラワ</t>
    </rPh>
    <rPh sb="304" eb="306">
      <t>キギョウ</t>
    </rPh>
    <rPh sb="306" eb="307">
      <t>サイ</t>
    </rPh>
    <rPh sb="307" eb="309">
      <t>ザンダカ</t>
    </rPh>
    <rPh sb="309" eb="310">
      <t>タイ</t>
    </rPh>
    <rPh sb="310" eb="312">
      <t>ジギョウ</t>
    </rPh>
    <rPh sb="312" eb="314">
      <t>キボ</t>
    </rPh>
    <rPh sb="314" eb="316">
      <t>ヒリツ</t>
    </rPh>
    <rPh sb="325" eb="327">
      <t>ルイジ</t>
    </rPh>
    <rPh sb="327" eb="329">
      <t>ダンタイ</t>
    </rPh>
    <rPh sb="330" eb="332">
      <t>ヒカク</t>
    </rPh>
    <rPh sb="334" eb="335">
      <t>ヒク</t>
    </rPh>
    <rPh sb="336" eb="337">
      <t>アタイ</t>
    </rPh>
    <rPh sb="346" eb="349">
      <t>スイセンカ</t>
    </rPh>
    <rPh sb="349" eb="350">
      <t>リツ</t>
    </rPh>
    <rPh sb="370" eb="372">
      <t>ルイジ</t>
    </rPh>
    <rPh sb="372" eb="374">
      <t>ダンタイ</t>
    </rPh>
    <rPh sb="375" eb="377">
      <t>ヒカク</t>
    </rPh>
    <rPh sb="379" eb="380">
      <t>タカ</t>
    </rPh>
    <rPh sb="381" eb="383">
      <t>スウチ</t>
    </rPh>
    <phoneticPr fontId="4"/>
  </si>
  <si>
    <t>　本市公共下水道事業ではS45に供用開始したため、管渠の法定耐用年数である50年を経過した資産は現在のところ存在しない。しかし、H32以降に大規模な更新期が訪れることや、現在でも経年劣化の著しい資産が徐々に増えてきていることから、今後は早い段階から更新事業に力を入れていく必要があると考える。
　その財源確保のためにも、経営状況と資産管理を一体的に考え、引き続き費用削減に取り組むほか、収入の安定化を図るため、普及啓蒙による水洗化率の向上を目指すと共に、使用料の定期的な見直しを考える必要がある。</t>
    <rPh sb="1" eb="2">
      <t>ホン</t>
    </rPh>
    <rPh sb="2" eb="3">
      <t>シ</t>
    </rPh>
    <rPh sb="3" eb="5">
      <t>コウキョウ</t>
    </rPh>
    <rPh sb="5" eb="8">
      <t>ゲスイドウ</t>
    </rPh>
    <rPh sb="8" eb="10">
      <t>ジギョウ</t>
    </rPh>
    <rPh sb="16" eb="18">
      <t>キョウヨウ</t>
    </rPh>
    <rPh sb="18" eb="20">
      <t>カイシ</t>
    </rPh>
    <rPh sb="25" eb="27">
      <t>カンキョ</t>
    </rPh>
    <rPh sb="28" eb="30">
      <t>ホウテイ</t>
    </rPh>
    <rPh sb="30" eb="32">
      <t>タイヨウ</t>
    </rPh>
    <rPh sb="32" eb="34">
      <t>ネンスウ</t>
    </rPh>
    <rPh sb="39" eb="40">
      <t>ネン</t>
    </rPh>
    <rPh sb="41" eb="43">
      <t>ケイカ</t>
    </rPh>
    <rPh sb="45" eb="47">
      <t>シサン</t>
    </rPh>
    <rPh sb="48" eb="50">
      <t>ゲンザイ</t>
    </rPh>
    <rPh sb="54" eb="56">
      <t>ソンザイ</t>
    </rPh>
    <rPh sb="67" eb="69">
      <t>イコウ</t>
    </rPh>
    <rPh sb="70" eb="73">
      <t>ダイキボ</t>
    </rPh>
    <rPh sb="74" eb="77">
      <t>コウシンキ</t>
    </rPh>
    <rPh sb="78" eb="79">
      <t>オトズ</t>
    </rPh>
    <rPh sb="85" eb="87">
      <t>ゲンザイ</t>
    </rPh>
    <rPh sb="89" eb="91">
      <t>ケイネン</t>
    </rPh>
    <rPh sb="91" eb="93">
      <t>レッカ</t>
    </rPh>
    <rPh sb="94" eb="95">
      <t>イチジル</t>
    </rPh>
    <rPh sb="97" eb="99">
      <t>シサン</t>
    </rPh>
    <rPh sb="100" eb="102">
      <t>ジョジョ</t>
    </rPh>
    <rPh sb="103" eb="104">
      <t>フ</t>
    </rPh>
    <rPh sb="115" eb="117">
      <t>コンゴ</t>
    </rPh>
    <rPh sb="118" eb="119">
      <t>ハヤ</t>
    </rPh>
    <rPh sb="120" eb="122">
      <t>ダンカイ</t>
    </rPh>
    <rPh sb="124" eb="126">
      <t>コウシン</t>
    </rPh>
    <rPh sb="126" eb="128">
      <t>ジギョウ</t>
    </rPh>
    <rPh sb="129" eb="130">
      <t>チカラ</t>
    </rPh>
    <rPh sb="131" eb="132">
      <t>イ</t>
    </rPh>
    <rPh sb="136" eb="138">
      <t>ヒツヨウ</t>
    </rPh>
    <rPh sb="142" eb="143">
      <t>カンガ</t>
    </rPh>
    <rPh sb="150" eb="152">
      <t>ザイゲン</t>
    </rPh>
    <rPh sb="152" eb="154">
      <t>カクホ</t>
    </rPh>
    <rPh sb="160" eb="162">
      <t>ケイエイ</t>
    </rPh>
    <rPh sb="162" eb="164">
      <t>ジョウキョウ</t>
    </rPh>
    <rPh sb="165" eb="167">
      <t>シサン</t>
    </rPh>
    <rPh sb="167" eb="169">
      <t>カンリ</t>
    </rPh>
    <rPh sb="170" eb="173">
      <t>イッタイテキ</t>
    </rPh>
    <rPh sb="174" eb="175">
      <t>カンガ</t>
    </rPh>
    <rPh sb="193" eb="195">
      <t>シュウニュウ</t>
    </rPh>
    <rPh sb="196" eb="199">
      <t>アンテイカ</t>
    </rPh>
    <rPh sb="200" eb="201">
      <t>ハカ</t>
    </rPh>
    <rPh sb="205" eb="207">
      <t>フキュウ</t>
    </rPh>
    <rPh sb="207" eb="209">
      <t>ケイモウ</t>
    </rPh>
    <rPh sb="212" eb="215">
      <t>スイセンカ</t>
    </rPh>
    <rPh sb="215" eb="216">
      <t>リツ</t>
    </rPh>
    <rPh sb="217" eb="219">
      <t>コウジョウ</t>
    </rPh>
    <rPh sb="220" eb="222">
      <t>メザ</t>
    </rPh>
    <rPh sb="224" eb="225">
      <t>トモ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</si>
</sst>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0.11</c:v>
                </c:pt>
                <c:pt idx="3" formatCode="#,##0.00;&quot;△&quot;#,##0.00">
                  <c:v>0</c:v>
                </c:pt>
                <c:pt idx="4">
                  <c:v>0.39</c:v>
                </c:pt>
              </c:numCache>
            </c:numRef>
          </c:val>
        </c:ser>
        <c:dLbls>
          <c:showLegendKey val="0"/>
          <c:showVal val="0"/>
          <c:showCatName val="0"/>
          <c:showSerName val="0"/>
          <c:showPercent val="0"/>
          <c:showBubbleSize val="0"/>
        </c:dLbls>
        <c:gapWidth val="150"/>
        <c:axId val="143700352"/>
        <c:axId val="1437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0.08</c:v>
                </c:pt>
                <c:pt idx="3">
                  <c:v>7.0000000000000007E-2</c:v>
                </c:pt>
                <c:pt idx="4">
                  <c:v>0.1</c:v>
                </c:pt>
              </c:numCache>
            </c:numRef>
          </c:val>
          <c:smooth val="0"/>
        </c:ser>
        <c:dLbls>
          <c:showLegendKey val="0"/>
          <c:showVal val="0"/>
          <c:showCatName val="0"/>
          <c:showSerName val="0"/>
          <c:showPercent val="0"/>
          <c:showBubbleSize val="0"/>
        </c:dLbls>
        <c:marker val="1"/>
        <c:smooth val="0"/>
        <c:axId val="143700352"/>
        <c:axId val="143702272"/>
      </c:lineChart>
      <c:dateAx>
        <c:axId val="143700352"/>
        <c:scaling>
          <c:orientation val="minMax"/>
        </c:scaling>
        <c:delete val="1"/>
        <c:axPos val="b"/>
        <c:numFmt formatCode="ge" sourceLinked="1"/>
        <c:majorTickMark val="none"/>
        <c:minorTickMark val="none"/>
        <c:tickLblPos val="none"/>
        <c:crossAx val="143702272"/>
        <c:crosses val="autoZero"/>
        <c:auto val="1"/>
        <c:lblOffset val="100"/>
        <c:baseTimeUnit val="years"/>
      </c:dateAx>
      <c:valAx>
        <c:axId val="1437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70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6806144"/>
        <c:axId val="21680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62.27</c:v>
                </c:pt>
                <c:pt idx="3">
                  <c:v>64.12</c:v>
                </c:pt>
                <c:pt idx="4">
                  <c:v>64.87</c:v>
                </c:pt>
              </c:numCache>
            </c:numRef>
          </c:val>
          <c:smooth val="0"/>
        </c:ser>
        <c:dLbls>
          <c:showLegendKey val="0"/>
          <c:showVal val="0"/>
          <c:showCatName val="0"/>
          <c:showSerName val="0"/>
          <c:showPercent val="0"/>
          <c:showBubbleSize val="0"/>
        </c:dLbls>
        <c:marker val="1"/>
        <c:smooth val="0"/>
        <c:axId val="216806144"/>
        <c:axId val="216808064"/>
      </c:lineChart>
      <c:dateAx>
        <c:axId val="216806144"/>
        <c:scaling>
          <c:orientation val="minMax"/>
        </c:scaling>
        <c:delete val="1"/>
        <c:axPos val="b"/>
        <c:numFmt formatCode="ge" sourceLinked="1"/>
        <c:majorTickMark val="none"/>
        <c:minorTickMark val="none"/>
        <c:tickLblPos val="none"/>
        <c:crossAx val="216808064"/>
        <c:crosses val="autoZero"/>
        <c:auto val="1"/>
        <c:lblOffset val="100"/>
        <c:baseTimeUnit val="years"/>
      </c:dateAx>
      <c:valAx>
        <c:axId val="21680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80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92.67</c:v>
                </c:pt>
                <c:pt idx="3">
                  <c:v>93.39</c:v>
                </c:pt>
                <c:pt idx="4">
                  <c:v>93.55</c:v>
                </c:pt>
              </c:numCache>
            </c:numRef>
          </c:val>
        </c:ser>
        <c:dLbls>
          <c:showLegendKey val="0"/>
          <c:showVal val="0"/>
          <c:showCatName val="0"/>
          <c:showSerName val="0"/>
          <c:showPercent val="0"/>
          <c:showBubbleSize val="0"/>
        </c:dLbls>
        <c:gapWidth val="150"/>
        <c:axId val="216859008"/>
        <c:axId val="21686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90.69</c:v>
                </c:pt>
                <c:pt idx="3">
                  <c:v>90.91</c:v>
                </c:pt>
                <c:pt idx="4">
                  <c:v>91.11</c:v>
                </c:pt>
              </c:numCache>
            </c:numRef>
          </c:val>
          <c:smooth val="0"/>
        </c:ser>
        <c:dLbls>
          <c:showLegendKey val="0"/>
          <c:showVal val="0"/>
          <c:showCatName val="0"/>
          <c:showSerName val="0"/>
          <c:showPercent val="0"/>
          <c:showBubbleSize val="0"/>
        </c:dLbls>
        <c:marker val="1"/>
        <c:smooth val="0"/>
        <c:axId val="216859008"/>
        <c:axId val="216860928"/>
      </c:lineChart>
      <c:dateAx>
        <c:axId val="216859008"/>
        <c:scaling>
          <c:orientation val="minMax"/>
        </c:scaling>
        <c:delete val="1"/>
        <c:axPos val="b"/>
        <c:numFmt formatCode="ge" sourceLinked="1"/>
        <c:majorTickMark val="none"/>
        <c:minorTickMark val="none"/>
        <c:tickLblPos val="none"/>
        <c:crossAx val="216860928"/>
        <c:crosses val="autoZero"/>
        <c:auto val="1"/>
        <c:lblOffset val="100"/>
        <c:baseTimeUnit val="years"/>
      </c:dateAx>
      <c:valAx>
        <c:axId val="21686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8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115.01</c:v>
                </c:pt>
                <c:pt idx="3">
                  <c:v>99.1</c:v>
                </c:pt>
                <c:pt idx="4">
                  <c:v>105.71</c:v>
                </c:pt>
              </c:numCache>
            </c:numRef>
          </c:val>
        </c:ser>
        <c:dLbls>
          <c:showLegendKey val="0"/>
          <c:showVal val="0"/>
          <c:showCatName val="0"/>
          <c:showSerName val="0"/>
          <c:showPercent val="0"/>
          <c:showBubbleSize val="0"/>
        </c:dLbls>
        <c:gapWidth val="150"/>
        <c:axId val="216055808"/>
        <c:axId val="21605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105.76</c:v>
                </c:pt>
                <c:pt idx="3">
                  <c:v>105.34</c:v>
                </c:pt>
                <c:pt idx="4">
                  <c:v>108.77</c:v>
                </c:pt>
              </c:numCache>
            </c:numRef>
          </c:val>
          <c:smooth val="0"/>
        </c:ser>
        <c:dLbls>
          <c:showLegendKey val="0"/>
          <c:showVal val="0"/>
          <c:showCatName val="0"/>
          <c:showSerName val="0"/>
          <c:showPercent val="0"/>
          <c:showBubbleSize val="0"/>
        </c:dLbls>
        <c:marker val="1"/>
        <c:smooth val="0"/>
        <c:axId val="216055808"/>
        <c:axId val="216057728"/>
      </c:lineChart>
      <c:dateAx>
        <c:axId val="216055808"/>
        <c:scaling>
          <c:orientation val="minMax"/>
        </c:scaling>
        <c:delete val="1"/>
        <c:axPos val="b"/>
        <c:numFmt formatCode="ge" sourceLinked="1"/>
        <c:majorTickMark val="none"/>
        <c:minorTickMark val="none"/>
        <c:tickLblPos val="none"/>
        <c:crossAx val="216057728"/>
        <c:crosses val="autoZero"/>
        <c:auto val="1"/>
        <c:lblOffset val="100"/>
        <c:baseTimeUnit val="years"/>
      </c:dateAx>
      <c:valAx>
        <c:axId val="21605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5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1.81</c:v>
                </c:pt>
                <c:pt idx="3">
                  <c:v>3.58</c:v>
                </c:pt>
                <c:pt idx="4">
                  <c:v>8.3699999999999992</c:v>
                </c:pt>
              </c:numCache>
            </c:numRef>
          </c:val>
        </c:ser>
        <c:dLbls>
          <c:showLegendKey val="0"/>
          <c:showVal val="0"/>
          <c:showCatName val="0"/>
          <c:showSerName val="0"/>
          <c:showPercent val="0"/>
          <c:showBubbleSize val="0"/>
        </c:dLbls>
        <c:gapWidth val="150"/>
        <c:axId val="216075648"/>
        <c:axId val="21608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12.02</c:v>
                </c:pt>
                <c:pt idx="3">
                  <c:v>12.9</c:v>
                </c:pt>
                <c:pt idx="4">
                  <c:v>25.52</c:v>
                </c:pt>
              </c:numCache>
            </c:numRef>
          </c:val>
          <c:smooth val="0"/>
        </c:ser>
        <c:dLbls>
          <c:showLegendKey val="0"/>
          <c:showVal val="0"/>
          <c:showCatName val="0"/>
          <c:showSerName val="0"/>
          <c:showPercent val="0"/>
          <c:showBubbleSize val="0"/>
        </c:dLbls>
        <c:marker val="1"/>
        <c:smooth val="0"/>
        <c:axId val="216075648"/>
        <c:axId val="216081920"/>
      </c:lineChart>
      <c:dateAx>
        <c:axId val="216075648"/>
        <c:scaling>
          <c:orientation val="minMax"/>
        </c:scaling>
        <c:delete val="1"/>
        <c:axPos val="b"/>
        <c:numFmt formatCode="ge" sourceLinked="1"/>
        <c:majorTickMark val="none"/>
        <c:minorTickMark val="none"/>
        <c:tickLblPos val="none"/>
        <c:crossAx val="216081920"/>
        <c:crosses val="autoZero"/>
        <c:auto val="1"/>
        <c:lblOffset val="100"/>
        <c:baseTimeUnit val="years"/>
      </c:dateAx>
      <c:valAx>
        <c:axId val="2160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216091648"/>
        <c:axId val="21611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0.48</c:v>
                </c:pt>
                <c:pt idx="3">
                  <c:v>0.71</c:v>
                </c:pt>
                <c:pt idx="4">
                  <c:v>0.76</c:v>
                </c:pt>
              </c:numCache>
            </c:numRef>
          </c:val>
          <c:smooth val="0"/>
        </c:ser>
        <c:dLbls>
          <c:showLegendKey val="0"/>
          <c:showVal val="0"/>
          <c:showCatName val="0"/>
          <c:showSerName val="0"/>
          <c:showPercent val="0"/>
          <c:showBubbleSize val="0"/>
        </c:dLbls>
        <c:marker val="1"/>
        <c:smooth val="0"/>
        <c:axId val="216091648"/>
        <c:axId val="216110208"/>
      </c:lineChart>
      <c:dateAx>
        <c:axId val="216091648"/>
        <c:scaling>
          <c:orientation val="minMax"/>
        </c:scaling>
        <c:delete val="1"/>
        <c:axPos val="b"/>
        <c:numFmt formatCode="ge" sourceLinked="1"/>
        <c:majorTickMark val="none"/>
        <c:minorTickMark val="none"/>
        <c:tickLblPos val="none"/>
        <c:crossAx val="216110208"/>
        <c:crosses val="autoZero"/>
        <c:auto val="1"/>
        <c:lblOffset val="100"/>
        <c:baseTimeUnit val="years"/>
      </c:dateAx>
      <c:valAx>
        <c:axId val="21611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9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216218240"/>
        <c:axId val="21623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25.99</c:v>
                </c:pt>
                <c:pt idx="3">
                  <c:v>24.99</c:v>
                </c:pt>
                <c:pt idx="4">
                  <c:v>21.47</c:v>
                </c:pt>
              </c:numCache>
            </c:numRef>
          </c:val>
          <c:smooth val="0"/>
        </c:ser>
        <c:dLbls>
          <c:showLegendKey val="0"/>
          <c:showVal val="0"/>
          <c:showCatName val="0"/>
          <c:showSerName val="0"/>
          <c:showPercent val="0"/>
          <c:showBubbleSize val="0"/>
        </c:dLbls>
        <c:marker val="1"/>
        <c:smooth val="0"/>
        <c:axId val="216218240"/>
        <c:axId val="216232704"/>
      </c:lineChart>
      <c:dateAx>
        <c:axId val="216218240"/>
        <c:scaling>
          <c:orientation val="minMax"/>
        </c:scaling>
        <c:delete val="1"/>
        <c:axPos val="b"/>
        <c:numFmt formatCode="ge" sourceLinked="1"/>
        <c:majorTickMark val="none"/>
        <c:minorTickMark val="none"/>
        <c:tickLblPos val="none"/>
        <c:crossAx val="216232704"/>
        <c:crosses val="autoZero"/>
        <c:auto val="1"/>
        <c:lblOffset val="100"/>
        <c:baseTimeUnit val="years"/>
      </c:dateAx>
      <c:valAx>
        <c:axId val="21623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21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264.3</c:v>
                </c:pt>
                <c:pt idx="3">
                  <c:v>464.84</c:v>
                </c:pt>
                <c:pt idx="4">
                  <c:v>48.77</c:v>
                </c:pt>
              </c:numCache>
            </c:numRef>
          </c:val>
        </c:ser>
        <c:dLbls>
          <c:showLegendKey val="0"/>
          <c:showVal val="0"/>
          <c:showCatName val="0"/>
          <c:showSerName val="0"/>
          <c:showPercent val="0"/>
          <c:showBubbleSize val="0"/>
        </c:dLbls>
        <c:gapWidth val="150"/>
        <c:axId val="216254720"/>
        <c:axId val="21626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275.56</c:v>
                </c:pt>
                <c:pt idx="3">
                  <c:v>316.92</c:v>
                </c:pt>
                <c:pt idx="4">
                  <c:v>79.239999999999995</c:v>
                </c:pt>
              </c:numCache>
            </c:numRef>
          </c:val>
          <c:smooth val="0"/>
        </c:ser>
        <c:dLbls>
          <c:showLegendKey val="0"/>
          <c:showVal val="0"/>
          <c:showCatName val="0"/>
          <c:showSerName val="0"/>
          <c:showPercent val="0"/>
          <c:showBubbleSize val="0"/>
        </c:dLbls>
        <c:marker val="1"/>
        <c:smooth val="0"/>
        <c:axId val="216254720"/>
        <c:axId val="216260992"/>
      </c:lineChart>
      <c:dateAx>
        <c:axId val="216254720"/>
        <c:scaling>
          <c:orientation val="minMax"/>
        </c:scaling>
        <c:delete val="1"/>
        <c:axPos val="b"/>
        <c:numFmt formatCode="ge" sourceLinked="1"/>
        <c:majorTickMark val="none"/>
        <c:minorTickMark val="none"/>
        <c:tickLblPos val="none"/>
        <c:crossAx val="216260992"/>
        <c:crosses val="autoZero"/>
        <c:auto val="1"/>
        <c:lblOffset val="100"/>
        <c:baseTimeUnit val="years"/>
      </c:dateAx>
      <c:valAx>
        <c:axId val="21626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2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714.76</c:v>
                </c:pt>
                <c:pt idx="3">
                  <c:v>769.78</c:v>
                </c:pt>
                <c:pt idx="4">
                  <c:v>765.63</c:v>
                </c:pt>
              </c:numCache>
            </c:numRef>
          </c:val>
        </c:ser>
        <c:dLbls>
          <c:showLegendKey val="0"/>
          <c:showVal val="0"/>
          <c:showCatName val="0"/>
          <c:showSerName val="0"/>
          <c:showPercent val="0"/>
          <c:showBubbleSize val="0"/>
        </c:dLbls>
        <c:gapWidth val="150"/>
        <c:axId val="216631168"/>
        <c:axId val="216637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918.88</c:v>
                </c:pt>
                <c:pt idx="3">
                  <c:v>885.97</c:v>
                </c:pt>
                <c:pt idx="4">
                  <c:v>854.16</c:v>
                </c:pt>
              </c:numCache>
            </c:numRef>
          </c:val>
          <c:smooth val="0"/>
        </c:ser>
        <c:dLbls>
          <c:showLegendKey val="0"/>
          <c:showVal val="0"/>
          <c:showCatName val="0"/>
          <c:showSerName val="0"/>
          <c:showPercent val="0"/>
          <c:showBubbleSize val="0"/>
        </c:dLbls>
        <c:marker val="1"/>
        <c:smooth val="0"/>
        <c:axId val="216631168"/>
        <c:axId val="216637440"/>
      </c:lineChart>
      <c:dateAx>
        <c:axId val="216631168"/>
        <c:scaling>
          <c:orientation val="minMax"/>
        </c:scaling>
        <c:delete val="1"/>
        <c:axPos val="b"/>
        <c:numFmt formatCode="ge" sourceLinked="1"/>
        <c:majorTickMark val="none"/>
        <c:minorTickMark val="none"/>
        <c:tickLblPos val="none"/>
        <c:crossAx val="216637440"/>
        <c:crosses val="autoZero"/>
        <c:auto val="1"/>
        <c:lblOffset val="100"/>
        <c:baseTimeUnit val="years"/>
      </c:dateAx>
      <c:valAx>
        <c:axId val="21663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63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103.01</c:v>
                </c:pt>
                <c:pt idx="3">
                  <c:v>88.57</c:v>
                </c:pt>
                <c:pt idx="4">
                  <c:v>96.67</c:v>
                </c:pt>
              </c:numCache>
            </c:numRef>
          </c:val>
        </c:ser>
        <c:dLbls>
          <c:showLegendKey val="0"/>
          <c:showVal val="0"/>
          <c:showCatName val="0"/>
          <c:showSerName val="0"/>
          <c:showPercent val="0"/>
          <c:showBubbleSize val="0"/>
        </c:dLbls>
        <c:gapWidth val="150"/>
        <c:axId val="216659456"/>
        <c:axId val="21666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88.2</c:v>
                </c:pt>
                <c:pt idx="3">
                  <c:v>89.94</c:v>
                </c:pt>
                <c:pt idx="4">
                  <c:v>93.13</c:v>
                </c:pt>
              </c:numCache>
            </c:numRef>
          </c:val>
          <c:smooth val="0"/>
        </c:ser>
        <c:dLbls>
          <c:showLegendKey val="0"/>
          <c:showVal val="0"/>
          <c:showCatName val="0"/>
          <c:showSerName val="0"/>
          <c:showPercent val="0"/>
          <c:showBubbleSize val="0"/>
        </c:dLbls>
        <c:marker val="1"/>
        <c:smooth val="0"/>
        <c:axId val="216659456"/>
        <c:axId val="216661376"/>
      </c:lineChart>
      <c:dateAx>
        <c:axId val="216659456"/>
        <c:scaling>
          <c:orientation val="minMax"/>
        </c:scaling>
        <c:delete val="1"/>
        <c:axPos val="b"/>
        <c:numFmt formatCode="ge" sourceLinked="1"/>
        <c:majorTickMark val="none"/>
        <c:minorTickMark val="none"/>
        <c:tickLblPos val="none"/>
        <c:crossAx val="216661376"/>
        <c:crosses val="autoZero"/>
        <c:auto val="1"/>
        <c:lblOffset val="100"/>
        <c:baseTimeUnit val="years"/>
      </c:dateAx>
      <c:valAx>
        <c:axId val="21666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65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151.33000000000001</c:v>
                </c:pt>
                <c:pt idx="3">
                  <c:v>176.33</c:v>
                </c:pt>
                <c:pt idx="4">
                  <c:v>162.44</c:v>
                </c:pt>
              </c:numCache>
            </c:numRef>
          </c:val>
        </c:ser>
        <c:dLbls>
          <c:showLegendKey val="0"/>
          <c:showVal val="0"/>
          <c:showCatName val="0"/>
          <c:showSerName val="0"/>
          <c:showPercent val="0"/>
          <c:showBubbleSize val="0"/>
        </c:dLbls>
        <c:gapWidth val="150"/>
        <c:axId val="216769664"/>
        <c:axId val="21677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171.78</c:v>
                </c:pt>
                <c:pt idx="3">
                  <c:v>168.57</c:v>
                </c:pt>
                <c:pt idx="4">
                  <c:v>167.97</c:v>
                </c:pt>
              </c:numCache>
            </c:numRef>
          </c:val>
          <c:smooth val="0"/>
        </c:ser>
        <c:dLbls>
          <c:showLegendKey val="0"/>
          <c:showVal val="0"/>
          <c:showCatName val="0"/>
          <c:showSerName val="0"/>
          <c:showPercent val="0"/>
          <c:showBubbleSize val="0"/>
        </c:dLbls>
        <c:marker val="1"/>
        <c:smooth val="0"/>
        <c:axId val="216769664"/>
        <c:axId val="216771584"/>
      </c:lineChart>
      <c:dateAx>
        <c:axId val="216769664"/>
        <c:scaling>
          <c:orientation val="minMax"/>
        </c:scaling>
        <c:delete val="1"/>
        <c:axPos val="b"/>
        <c:numFmt formatCode="ge" sourceLinked="1"/>
        <c:majorTickMark val="none"/>
        <c:minorTickMark val="none"/>
        <c:tickLblPos val="none"/>
        <c:crossAx val="216771584"/>
        <c:crosses val="autoZero"/>
        <c:auto val="1"/>
        <c:lblOffset val="100"/>
        <c:baseTimeUnit val="years"/>
      </c:dateAx>
      <c:valAx>
        <c:axId val="21677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76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C34" zoomScale="85" zoomScaleNormal="85" workbookViewId="0">
      <selection activeCell="BI59" sqref="BI5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天童市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62171</v>
      </c>
      <c r="AM8" s="47"/>
      <c r="AN8" s="47"/>
      <c r="AO8" s="47"/>
      <c r="AP8" s="47"/>
      <c r="AQ8" s="47"/>
      <c r="AR8" s="47"/>
      <c r="AS8" s="47"/>
      <c r="AT8" s="43">
        <f>データ!S6</f>
        <v>113.01</v>
      </c>
      <c r="AU8" s="43"/>
      <c r="AV8" s="43"/>
      <c r="AW8" s="43"/>
      <c r="AX8" s="43"/>
      <c r="AY8" s="43"/>
      <c r="AZ8" s="43"/>
      <c r="BA8" s="43"/>
      <c r="BB8" s="43">
        <f>データ!T6</f>
        <v>550.14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48.56</v>
      </c>
      <c r="J10" s="43"/>
      <c r="K10" s="43"/>
      <c r="L10" s="43"/>
      <c r="M10" s="43"/>
      <c r="N10" s="43"/>
      <c r="O10" s="43"/>
      <c r="P10" s="43">
        <f>データ!O6</f>
        <v>75.89</v>
      </c>
      <c r="Q10" s="43"/>
      <c r="R10" s="43"/>
      <c r="S10" s="43"/>
      <c r="T10" s="43"/>
      <c r="U10" s="43"/>
      <c r="V10" s="43"/>
      <c r="W10" s="43">
        <f>データ!P6</f>
        <v>65.06</v>
      </c>
      <c r="X10" s="43"/>
      <c r="Y10" s="43"/>
      <c r="Z10" s="43"/>
      <c r="AA10" s="43"/>
      <c r="AB10" s="43"/>
      <c r="AC10" s="43"/>
      <c r="AD10" s="47">
        <f>データ!Q6</f>
        <v>3240</v>
      </c>
      <c r="AE10" s="47"/>
      <c r="AF10" s="47"/>
      <c r="AG10" s="47"/>
      <c r="AH10" s="47"/>
      <c r="AI10" s="47"/>
      <c r="AJ10" s="47"/>
      <c r="AK10" s="2"/>
      <c r="AL10" s="47">
        <f>データ!U6</f>
        <v>47140</v>
      </c>
      <c r="AM10" s="47"/>
      <c r="AN10" s="47"/>
      <c r="AO10" s="47"/>
      <c r="AP10" s="47"/>
      <c r="AQ10" s="47"/>
      <c r="AR10" s="47"/>
      <c r="AS10" s="47"/>
      <c r="AT10" s="43">
        <f>データ!V6</f>
        <v>14.82</v>
      </c>
      <c r="AU10" s="43"/>
      <c r="AV10" s="43"/>
      <c r="AW10" s="43"/>
      <c r="AX10" s="43"/>
      <c r="AY10" s="43"/>
      <c r="AZ10" s="43"/>
      <c r="BA10" s="43"/>
      <c r="BB10" s="43">
        <f>データ!W6</f>
        <v>3180.84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62103</v>
      </c>
      <c r="D6" s="31">
        <f t="shared" si="3"/>
        <v>46</v>
      </c>
      <c r="E6" s="31">
        <f t="shared" si="3"/>
        <v>17</v>
      </c>
      <c r="F6" s="31">
        <f t="shared" si="3"/>
        <v>1</v>
      </c>
      <c r="G6" s="31">
        <f t="shared" si="3"/>
        <v>0</v>
      </c>
      <c r="H6" s="31" t="str">
        <f t="shared" si="3"/>
        <v>山形県　天童市</v>
      </c>
      <c r="I6" s="31" t="str">
        <f t="shared" si="3"/>
        <v>法適用</v>
      </c>
      <c r="J6" s="31" t="str">
        <f t="shared" si="3"/>
        <v>下水道事業</v>
      </c>
      <c r="K6" s="31" t="str">
        <f t="shared" si="3"/>
        <v>公共下水道</v>
      </c>
      <c r="L6" s="31" t="str">
        <f t="shared" si="3"/>
        <v>Bd1</v>
      </c>
      <c r="M6" s="32" t="str">
        <f t="shared" si="3"/>
        <v>-</v>
      </c>
      <c r="N6" s="32">
        <f t="shared" si="3"/>
        <v>48.56</v>
      </c>
      <c r="O6" s="32">
        <f t="shared" si="3"/>
        <v>75.89</v>
      </c>
      <c r="P6" s="32">
        <f t="shared" si="3"/>
        <v>65.06</v>
      </c>
      <c r="Q6" s="32">
        <f t="shared" si="3"/>
        <v>3240</v>
      </c>
      <c r="R6" s="32">
        <f t="shared" si="3"/>
        <v>62171</v>
      </c>
      <c r="S6" s="32">
        <f t="shared" si="3"/>
        <v>113.01</v>
      </c>
      <c r="T6" s="32">
        <f t="shared" si="3"/>
        <v>550.14</v>
      </c>
      <c r="U6" s="32">
        <f t="shared" si="3"/>
        <v>47140</v>
      </c>
      <c r="V6" s="32">
        <f t="shared" si="3"/>
        <v>14.82</v>
      </c>
      <c r="W6" s="32">
        <f t="shared" si="3"/>
        <v>3180.84</v>
      </c>
      <c r="X6" s="33" t="str">
        <f>IF(X7="",NA(),X7)</f>
        <v>-</v>
      </c>
      <c r="Y6" s="33" t="str">
        <f t="shared" ref="Y6:AG6" si="4">IF(Y7="",NA(),Y7)</f>
        <v>-</v>
      </c>
      <c r="Z6" s="33">
        <f t="shared" si="4"/>
        <v>115.01</v>
      </c>
      <c r="AA6" s="33">
        <f t="shared" si="4"/>
        <v>99.1</v>
      </c>
      <c r="AB6" s="33">
        <f t="shared" si="4"/>
        <v>105.71</v>
      </c>
      <c r="AC6" s="33" t="str">
        <f t="shared" si="4"/>
        <v>-</v>
      </c>
      <c r="AD6" s="33" t="str">
        <f t="shared" si="4"/>
        <v>-</v>
      </c>
      <c r="AE6" s="33">
        <f t="shared" si="4"/>
        <v>105.76</v>
      </c>
      <c r="AF6" s="33">
        <f t="shared" si="4"/>
        <v>105.34</v>
      </c>
      <c r="AG6" s="33">
        <f t="shared" si="4"/>
        <v>108.77</v>
      </c>
      <c r="AH6" s="32" t="str">
        <f>IF(AH7="","",IF(AH7="-","【-】","【"&amp;SUBSTITUTE(TEXT(AH7,"#,##0.00"),"-","△")&amp;"】"))</f>
        <v>【107.74】</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25.99</v>
      </c>
      <c r="AQ6" s="33">
        <f t="shared" si="5"/>
        <v>24.99</v>
      </c>
      <c r="AR6" s="33">
        <f t="shared" si="5"/>
        <v>21.47</v>
      </c>
      <c r="AS6" s="32" t="str">
        <f>IF(AS7="","",IF(AS7="-","【-】","【"&amp;SUBSTITUTE(TEXT(AS7,"#,##0.00"),"-","△")&amp;"】"))</f>
        <v>【4.71】</v>
      </c>
      <c r="AT6" s="33" t="str">
        <f>IF(AT7="",NA(),AT7)</f>
        <v>-</v>
      </c>
      <c r="AU6" s="33" t="str">
        <f t="shared" ref="AU6:BC6" si="6">IF(AU7="",NA(),AU7)</f>
        <v>-</v>
      </c>
      <c r="AV6" s="33">
        <f t="shared" si="6"/>
        <v>264.3</v>
      </c>
      <c r="AW6" s="33">
        <f t="shared" si="6"/>
        <v>464.84</v>
      </c>
      <c r="AX6" s="33">
        <f t="shared" si="6"/>
        <v>48.77</v>
      </c>
      <c r="AY6" s="33" t="str">
        <f t="shared" si="6"/>
        <v>-</v>
      </c>
      <c r="AZ6" s="33" t="str">
        <f t="shared" si="6"/>
        <v>-</v>
      </c>
      <c r="BA6" s="33">
        <f t="shared" si="6"/>
        <v>275.56</v>
      </c>
      <c r="BB6" s="33">
        <f t="shared" si="6"/>
        <v>316.92</v>
      </c>
      <c r="BC6" s="33">
        <f t="shared" si="6"/>
        <v>79.239999999999995</v>
      </c>
      <c r="BD6" s="32" t="str">
        <f>IF(BD7="","",IF(BD7="-","【-】","【"&amp;SUBSTITUTE(TEXT(BD7,"#,##0.00"),"-","△")&amp;"】"))</f>
        <v>【56.46】</v>
      </c>
      <c r="BE6" s="33" t="str">
        <f>IF(BE7="",NA(),BE7)</f>
        <v>-</v>
      </c>
      <c r="BF6" s="33" t="str">
        <f t="shared" ref="BF6:BN6" si="7">IF(BF7="",NA(),BF7)</f>
        <v>-</v>
      </c>
      <c r="BG6" s="33">
        <f t="shared" si="7"/>
        <v>714.76</v>
      </c>
      <c r="BH6" s="33">
        <f t="shared" si="7"/>
        <v>769.78</v>
      </c>
      <c r="BI6" s="33">
        <f t="shared" si="7"/>
        <v>765.63</v>
      </c>
      <c r="BJ6" s="33" t="str">
        <f t="shared" si="7"/>
        <v>-</v>
      </c>
      <c r="BK6" s="33" t="str">
        <f t="shared" si="7"/>
        <v>-</v>
      </c>
      <c r="BL6" s="33">
        <f t="shared" si="7"/>
        <v>918.88</v>
      </c>
      <c r="BM6" s="33">
        <f t="shared" si="7"/>
        <v>885.97</v>
      </c>
      <c r="BN6" s="33">
        <f t="shared" si="7"/>
        <v>854.16</v>
      </c>
      <c r="BO6" s="32" t="str">
        <f>IF(BO7="","",IF(BO7="-","【-】","【"&amp;SUBSTITUTE(TEXT(BO7,"#,##0.00"),"-","△")&amp;"】"))</f>
        <v>【776.35】</v>
      </c>
      <c r="BP6" s="33" t="str">
        <f>IF(BP7="",NA(),BP7)</f>
        <v>-</v>
      </c>
      <c r="BQ6" s="33" t="str">
        <f t="shared" ref="BQ6:BY6" si="8">IF(BQ7="",NA(),BQ7)</f>
        <v>-</v>
      </c>
      <c r="BR6" s="33">
        <f t="shared" si="8"/>
        <v>103.01</v>
      </c>
      <c r="BS6" s="33">
        <f t="shared" si="8"/>
        <v>88.57</v>
      </c>
      <c r="BT6" s="33">
        <f t="shared" si="8"/>
        <v>96.67</v>
      </c>
      <c r="BU6" s="33" t="str">
        <f t="shared" si="8"/>
        <v>-</v>
      </c>
      <c r="BV6" s="33" t="str">
        <f t="shared" si="8"/>
        <v>-</v>
      </c>
      <c r="BW6" s="33">
        <f t="shared" si="8"/>
        <v>88.2</v>
      </c>
      <c r="BX6" s="33">
        <f t="shared" si="8"/>
        <v>89.94</v>
      </c>
      <c r="BY6" s="33">
        <f t="shared" si="8"/>
        <v>93.13</v>
      </c>
      <c r="BZ6" s="32" t="str">
        <f>IF(BZ7="","",IF(BZ7="-","【-】","【"&amp;SUBSTITUTE(TEXT(BZ7,"#,##0.00"),"-","△")&amp;"】"))</f>
        <v>【96.57】</v>
      </c>
      <c r="CA6" s="33" t="str">
        <f>IF(CA7="",NA(),CA7)</f>
        <v>-</v>
      </c>
      <c r="CB6" s="33" t="str">
        <f t="shared" ref="CB6:CJ6" si="9">IF(CB7="",NA(),CB7)</f>
        <v>-</v>
      </c>
      <c r="CC6" s="33">
        <f t="shared" si="9"/>
        <v>151.33000000000001</v>
      </c>
      <c r="CD6" s="33">
        <f t="shared" si="9"/>
        <v>176.33</v>
      </c>
      <c r="CE6" s="33">
        <f t="shared" si="9"/>
        <v>162.44</v>
      </c>
      <c r="CF6" s="33" t="str">
        <f t="shared" si="9"/>
        <v>-</v>
      </c>
      <c r="CG6" s="33" t="str">
        <f t="shared" si="9"/>
        <v>-</v>
      </c>
      <c r="CH6" s="33">
        <f t="shared" si="9"/>
        <v>171.78</v>
      </c>
      <c r="CI6" s="33">
        <f t="shared" si="9"/>
        <v>168.57</v>
      </c>
      <c r="CJ6" s="33">
        <f t="shared" si="9"/>
        <v>167.97</v>
      </c>
      <c r="CK6" s="32" t="str">
        <f>IF(CK7="","",IF(CK7="-","【-】","【"&amp;SUBSTITUTE(TEXT(CK7,"#,##0.00"),"-","△")&amp;"】"))</f>
        <v>【142.28】</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f t="shared" si="10"/>
        <v>62.27</v>
      </c>
      <c r="CT6" s="33">
        <f t="shared" si="10"/>
        <v>64.12</v>
      </c>
      <c r="CU6" s="33">
        <f t="shared" si="10"/>
        <v>64.87</v>
      </c>
      <c r="CV6" s="32" t="str">
        <f>IF(CV7="","",IF(CV7="-","【-】","【"&amp;SUBSTITUTE(TEXT(CV7,"#,##0.00"),"-","△")&amp;"】"))</f>
        <v>【60.35】</v>
      </c>
      <c r="CW6" s="33" t="str">
        <f>IF(CW7="",NA(),CW7)</f>
        <v>-</v>
      </c>
      <c r="CX6" s="33" t="str">
        <f t="shared" ref="CX6:DF6" si="11">IF(CX7="",NA(),CX7)</f>
        <v>-</v>
      </c>
      <c r="CY6" s="33">
        <f t="shared" si="11"/>
        <v>92.67</v>
      </c>
      <c r="CZ6" s="33">
        <f t="shared" si="11"/>
        <v>93.39</v>
      </c>
      <c r="DA6" s="33">
        <f t="shared" si="11"/>
        <v>93.55</v>
      </c>
      <c r="DB6" s="33" t="str">
        <f t="shared" si="11"/>
        <v>-</v>
      </c>
      <c r="DC6" s="33" t="str">
        <f t="shared" si="11"/>
        <v>-</v>
      </c>
      <c r="DD6" s="33">
        <f t="shared" si="11"/>
        <v>90.69</v>
      </c>
      <c r="DE6" s="33">
        <f t="shared" si="11"/>
        <v>90.91</v>
      </c>
      <c r="DF6" s="33">
        <f t="shared" si="11"/>
        <v>91.11</v>
      </c>
      <c r="DG6" s="32" t="str">
        <f>IF(DG7="","",IF(DG7="-","【-】","【"&amp;SUBSTITUTE(TEXT(DG7,"#,##0.00"),"-","△")&amp;"】"))</f>
        <v>【94.57】</v>
      </c>
      <c r="DH6" s="33" t="str">
        <f>IF(DH7="",NA(),DH7)</f>
        <v>-</v>
      </c>
      <c r="DI6" s="33" t="str">
        <f t="shared" ref="DI6:DQ6" si="12">IF(DI7="",NA(),DI7)</f>
        <v>-</v>
      </c>
      <c r="DJ6" s="33">
        <f t="shared" si="12"/>
        <v>1.81</v>
      </c>
      <c r="DK6" s="33">
        <f t="shared" si="12"/>
        <v>3.58</v>
      </c>
      <c r="DL6" s="33">
        <f t="shared" si="12"/>
        <v>8.3699999999999992</v>
      </c>
      <c r="DM6" s="33" t="str">
        <f t="shared" si="12"/>
        <v>-</v>
      </c>
      <c r="DN6" s="33" t="str">
        <f t="shared" si="12"/>
        <v>-</v>
      </c>
      <c r="DO6" s="33">
        <f t="shared" si="12"/>
        <v>12.02</v>
      </c>
      <c r="DP6" s="33">
        <f t="shared" si="12"/>
        <v>12.9</v>
      </c>
      <c r="DQ6" s="33">
        <f t="shared" si="12"/>
        <v>25.52</v>
      </c>
      <c r="DR6" s="32" t="str">
        <f>IF(DR7="","",IF(DR7="-","【-】","【"&amp;SUBSTITUTE(TEXT(DR7,"#,##0.00"),"-","△")&amp;"】"))</f>
        <v>【36.27】</v>
      </c>
      <c r="DS6" s="33" t="str">
        <f>IF(DS7="",NA(),DS7)</f>
        <v>-</v>
      </c>
      <c r="DT6" s="33" t="str">
        <f t="shared" ref="DT6:EB6" si="13">IF(DT7="",NA(),DT7)</f>
        <v>-</v>
      </c>
      <c r="DU6" s="32">
        <f t="shared" si="13"/>
        <v>0</v>
      </c>
      <c r="DV6" s="32">
        <f t="shared" si="13"/>
        <v>0</v>
      </c>
      <c r="DW6" s="32">
        <f t="shared" si="13"/>
        <v>0</v>
      </c>
      <c r="DX6" s="33" t="str">
        <f t="shared" si="13"/>
        <v>-</v>
      </c>
      <c r="DY6" s="33" t="str">
        <f t="shared" si="13"/>
        <v>-</v>
      </c>
      <c r="DZ6" s="33">
        <f t="shared" si="13"/>
        <v>0.48</v>
      </c>
      <c r="EA6" s="33">
        <f t="shared" si="13"/>
        <v>0.71</v>
      </c>
      <c r="EB6" s="33">
        <f t="shared" si="13"/>
        <v>0.76</v>
      </c>
      <c r="EC6" s="32" t="str">
        <f>IF(EC7="","",IF(EC7="-","【-】","【"&amp;SUBSTITUTE(TEXT(EC7,"#,##0.00"),"-","△")&amp;"】"))</f>
        <v>【4.35】</v>
      </c>
      <c r="ED6" s="33" t="str">
        <f>IF(ED7="",NA(),ED7)</f>
        <v>-</v>
      </c>
      <c r="EE6" s="33" t="str">
        <f t="shared" ref="EE6:EM6" si="14">IF(EE7="",NA(),EE7)</f>
        <v>-</v>
      </c>
      <c r="EF6" s="33">
        <f t="shared" si="14"/>
        <v>0.11</v>
      </c>
      <c r="EG6" s="32">
        <f t="shared" si="14"/>
        <v>0</v>
      </c>
      <c r="EH6" s="33">
        <f t="shared" si="14"/>
        <v>0.39</v>
      </c>
      <c r="EI6" s="33" t="str">
        <f t="shared" si="14"/>
        <v>-</v>
      </c>
      <c r="EJ6" s="33" t="str">
        <f t="shared" si="14"/>
        <v>-</v>
      </c>
      <c r="EK6" s="33">
        <f t="shared" si="14"/>
        <v>0.08</v>
      </c>
      <c r="EL6" s="33">
        <f t="shared" si="14"/>
        <v>7.0000000000000007E-2</v>
      </c>
      <c r="EM6" s="33">
        <f t="shared" si="14"/>
        <v>0.1</v>
      </c>
      <c r="EN6" s="32" t="str">
        <f>IF(EN7="","",IF(EN7="-","【-】","【"&amp;SUBSTITUTE(TEXT(EN7,"#,##0.00"),"-","△")&amp;"】"))</f>
        <v>【0.17】</v>
      </c>
    </row>
    <row r="7" spans="1:147" s="34" customFormat="1">
      <c r="A7" s="26"/>
      <c r="B7" s="35">
        <v>2014</v>
      </c>
      <c r="C7" s="35">
        <v>62103</v>
      </c>
      <c r="D7" s="35">
        <v>46</v>
      </c>
      <c r="E7" s="35">
        <v>17</v>
      </c>
      <c r="F7" s="35">
        <v>1</v>
      </c>
      <c r="G7" s="35">
        <v>0</v>
      </c>
      <c r="H7" s="35" t="s">
        <v>96</v>
      </c>
      <c r="I7" s="35" t="s">
        <v>97</v>
      </c>
      <c r="J7" s="35" t="s">
        <v>98</v>
      </c>
      <c r="K7" s="35" t="s">
        <v>99</v>
      </c>
      <c r="L7" s="35" t="s">
        <v>100</v>
      </c>
      <c r="M7" s="36" t="s">
        <v>101</v>
      </c>
      <c r="N7" s="36">
        <v>48.56</v>
      </c>
      <c r="O7" s="36">
        <v>75.89</v>
      </c>
      <c r="P7" s="36">
        <v>65.06</v>
      </c>
      <c r="Q7" s="36">
        <v>3240</v>
      </c>
      <c r="R7" s="36">
        <v>62171</v>
      </c>
      <c r="S7" s="36">
        <v>113.01</v>
      </c>
      <c r="T7" s="36">
        <v>550.14</v>
      </c>
      <c r="U7" s="36">
        <v>47140</v>
      </c>
      <c r="V7" s="36">
        <v>14.82</v>
      </c>
      <c r="W7" s="36">
        <v>3180.84</v>
      </c>
      <c r="X7" s="36" t="s">
        <v>101</v>
      </c>
      <c r="Y7" s="36" t="s">
        <v>101</v>
      </c>
      <c r="Z7" s="36">
        <v>115.01</v>
      </c>
      <c r="AA7" s="36">
        <v>99.1</v>
      </c>
      <c r="AB7" s="36">
        <v>105.71</v>
      </c>
      <c r="AC7" s="36" t="s">
        <v>101</v>
      </c>
      <c r="AD7" s="36" t="s">
        <v>101</v>
      </c>
      <c r="AE7" s="36">
        <v>105.76</v>
      </c>
      <c r="AF7" s="36">
        <v>105.34</v>
      </c>
      <c r="AG7" s="36">
        <v>108.77</v>
      </c>
      <c r="AH7" s="36">
        <v>107.74</v>
      </c>
      <c r="AI7" s="36" t="s">
        <v>101</v>
      </c>
      <c r="AJ7" s="36" t="s">
        <v>101</v>
      </c>
      <c r="AK7" s="36">
        <v>0</v>
      </c>
      <c r="AL7" s="36">
        <v>0</v>
      </c>
      <c r="AM7" s="36">
        <v>0</v>
      </c>
      <c r="AN7" s="36" t="s">
        <v>101</v>
      </c>
      <c r="AO7" s="36" t="s">
        <v>101</v>
      </c>
      <c r="AP7" s="36">
        <v>25.99</v>
      </c>
      <c r="AQ7" s="36">
        <v>24.99</v>
      </c>
      <c r="AR7" s="36">
        <v>21.47</v>
      </c>
      <c r="AS7" s="36">
        <v>4.71</v>
      </c>
      <c r="AT7" s="36" t="s">
        <v>101</v>
      </c>
      <c r="AU7" s="36" t="s">
        <v>101</v>
      </c>
      <c r="AV7" s="36">
        <v>264.3</v>
      </c>
      <c r="AW7" s="36">
        <v>464.84</v>
      </c>
      <c r="AX7" s="36">
        <v>48.77</v>
      </c>
      <c r="AY7" s="36" t="s">
        <v>101</v>
      </c>
      <c r="AZ7" s="36" t="s">
        <v>101</v>
      </c>
      <c r="BA7" s="36">
        <v>275.56</v>
      </c>
      <c r="BB7" s="36">
        <v>316.92</v>
      </c>
      <c r="BC7" s="36">
        <v>79.239999999999995</v>
      </c>
      <c r="BD7" s="36">
        <v>56.46</v>
      </c>
      <c r="BE7" s="36" t="s">
        <v>101</v>
      </c>
      <c r="BF7" s="36" t="s">
        <v>101</v>
      </c>
      <c r="BG7" s="36">
        <v>714.76</v>
      </c>
      <c r="BH7" s="36">
        <v>769.78</v>
      </c>
      <c r="BI7" s="36">
        <v>765.63</v>
      </c>
      <c r="BJ7" s="36" t="s">
        <v>101</v>
      </c>
      <c r="BK7" s="36" t="s">
        <v>101</v>
      </c>
      <c r="BL7" s="36">
        <v>918.88</v>
      </c>
      <c r="BM7" s="36">
        <v>885.97</v>
      </c>
      <c r="BN7" s="36">
        <v>854.16</v>
      </c>
      <c r="BO7" s="36">
        <v>776.35</v>
      </c>
      <c r="BP7" s="36" t="s">
        <v>101</v>
      </c>
      <c r="BQ7" s="36" t="s">
        <v>101</v>
      </c>
      <c r="BR7" s="36">
        <v>103.01</v>
      </c>
      <c r="BS7" s="36">
        <v>88.57</v>
      </c>
      <c r="BT7" s="36">
        <v>96.67</v>
      </c>
      <c r="BU7" s="36" t="s">
        <v>101</v>
      </c>
      <c r="BV7" s="36" t="s">
        <v>101</v>
      </c>
      <c r="BW7" s="36">
        <v>88.2</v>
      </c>
      <c r="BX7" s="36">
        <v>89.94</v>
      </c>
      <c r="BY7" s="36">
        <v>93.13</v>
      </c>
      <c r="BZ7" s="36">
        <v>96.57</v>
      </c>
      <c r="CA7" s="36" t="s">
        <v>101</v>
      </c>
      <c r="CB7" s="36" t="s">
        <v>101</v>
      </c>
      <c r="CC7" s="36">
        <v>151.33000000000001</v>
      </c>
      <c r="CD7" s="36">
        <v>176.33</v>
      </c>
      <c r="CE7" s="36">
        <v>162.44</v>
      </c>
      <c r="CF7" s="36" t="s">
        <v>101</v>
      </c>
      <c r="CG7" s="36" t="s">
        <v>101</v>
      </c>
      <c r="CH7" s="36">
        <v>171.78</v>
      </c>
      <c r="CI7" s="36">
        <v>168.57</v>
      </c>
      <c r="CJ7" s="36">
        <v>167.97</v>
      </c>
      <c r="CK7" s="36">
        <v>142.28</v>
      </c>
      <c r="CL7" s="36" t="s">
        <v>101</v>
      </c>
      <c r="CM7" s="36" t="s">
        <v>101</v>
      </c>
      <c r="CN7" s="36" t="s">
        <v>101</v>
      </c>
      <c r="CO7" s="36" t="s">
        <v>101</v>
      </c>
      <c r="CP7" s="36" t="s">
        <v>101</v>
      </c>
      <c r="CQ7" s="36" t="s">
        <v>101</v>
      </c>
      <c r="CR7" s="36" t="s">
        <v>101</v>
      </c>
      <c r="CS7" s="36">
        <v>62.27</v>
      </c>
      <c r="CT7" s="36">
        <v>64.12</v>
      </c>
      <c r="CU7" s="36">
        <v>64.87</v>
      </c>
      <c r="CV7" s="36">
        <v>60.35</v>
      </c>
      <c r="CW7" s="36" t="s">
        <v>101</v>
      </c>
      <c r="CX7" s="36" t="s">
        <v>101</v>
      </c>
      <c r="CY7" s="36">
        <v>92.67</v>
      </c>
      <c r="CZ7" s="36">
        <v>93.39</v>
      </c>
      <c r="DA7" s="36">
        <v>93.55</v>
      </c>
      <c r="DB7" s="36" t="s">
        <v>101</v>
      </c>
      <c r="DC7" s="36" t="s">
        <v>101</v>
      </c>
      <c r="DD7" s="36">
        <v>90.69</v>
      </c>
      <c r="DE7" s="36">
        <v>90.91</v>
      </c>
      <c r="DF7" s="36">
        <v>91.11</v>
      </c>
      <c r="DG7" s="36">
        <v>94.57</v>
      </c>
      <c r="DH7" s="36" t="s">
        <v>101</v>
      </c>
      <c r="DI7" s="36" t="s">
        <v>101</v>
      </c>
      <c r="DJ7" s="36">
        <v>1.81</v>
      </c>
      <c r="DK7" s="36">
        <v>3.58</v>
      </c>
      <c r="DL7" s="36">
        <v>8.3699999999999992</v>
      </c>
      <c r="DM7" s="36" t="s">
        <v>101</v>
      </c>
      <c r="DN7" s="36" t="s">
        <v>101</v>
      </c>
      <c r="DO7" s="36">
        <v>12.02</v>
      </c>
      <c r="DP7" s="36">
        <v>12.9</v>
      </c>
      <c r="DQ7" s="36">
        <v>25.52</v>
      </c>
      <c r="DR7" s="36">
        <v>36.270000000000003</v>
      </c>
      <c r="DS7" s="36" t="s">
        <v>101</v>
      </c>
      <c r="DT7" s="36" t="s">
        <v>101</v>
      </c>
      <c r="DU7" s="36">
        <v>0</v>
      </c>
      <c r="DV7" s="36">
        <v>0</v>
      </c>
      <c r="DW7" s="36">
        <v>0</v>
      </c>
      <c r="DX7" s="36" t="s">
        <v>101</v>
      </c>
      <c r="DY7" s="36" t="s">
        <v>101</v>
      </c>
      <c r="DZ7" s="36">
        <v>0.48</v>
      </c>
      <c r="EA7" s="36">
        <v>0.71</v>
      </c>
      <c r="EB7" s="36">
        <v>0.76</v>
      </c>
      <c r="EC7" s="36">
        <v>4.3499999999999996</v>
      </c>
      <c r="ED7" s="36" t="s">
        <v>101</v>
      </c>
      <c r="EE7" s="36" t="s">
        <v>101</v>
      </c>
      <c r="EF7" s="36">
        <v>0.11</v>
      </c>
      <c r="EG7" s="36">
        <v>0</v>
      </c>
      <c r="EH7" s="36">
        <v>0.39</v>
      </c>
      <c r="EI7" s="36" t="s">
        <v>101</v>
      </c>
      <c r="EJ7" s="36" t="s">
        <v>101</v>
      </c>
      <c r="EK7" s="36">
        <v>0.08</v>
      </c>
      <c r="EL7" s="36">
        <v>7.0000000000000007E-2</v>
      </c>
      <c r="EM7" s="36">
        <v>0.1</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2016-02-12T07:34:37Z</cp:lastPrinted>
  <dcterms:created xsi:type="dcterms:W3CDTF">2016-02-03T07:42:55Z</dcterms:created>
  <dcterms:modified xsi:type="dcterms:W3CDTF">2016-02-12T07:34:39Z</dcterms:modified>
</cp:coreProperties>
</file>