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nri2\Desktop\"/>
    </mc:Choice>
  </mc:AlternateContent>
  <workbookProtection workbookPassword="B501" lockStructure="1"/>
  <bookViews>
    <workbookView xWindow="0" yWindow="0" windowWidth="23955" windowHeight="9135"/>
  </bookViews>
  <sheets>
    <sheet name="法非適用_下水道事業" sheetId="4" r:id="rId1"/>
    <sheet name="データ" sheetId="5" state="hidden" r:id="rId2"/>
  </sheets>
  <calcPr calcId="152511" calcMode="manual"/>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<sst xmlns="http://schemas.openxmlformats.org/spreadsheetml/2006/main" count="221" uniqueCount="111">
  <si>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</si>
  <si>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</si>
  <si>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</si>
  <si>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</si>
  <si>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</si>
  <si>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</si>
  <si>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</si>
  <si>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</si>
  <si>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</si>
  <si>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</si>
  <si>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</si>
  <si>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</si>
  <si>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</si>
  <si>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</si>
  <si>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</si>
  <si>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</si>
  <si>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</si>
  <si>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</si>
  <si>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</si>
  <si>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</si>
  <si>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</si>
  <si>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</si>
  <si>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</si>
  <si>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</si>
  <si>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</si>
  <si>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</si>
  <si>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</si>
  <si>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</si>
  <si>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</si>
  <si>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</si>
  <si>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</si>
  <si>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</si>
  <si>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</si>
  <si>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</si>
  <si>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</si>
  <si>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</si>
  <si>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</si>
  <si>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</si>
  <si>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</si>
  <si>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</si>
  <si>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</si>
  <si>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</si>
  <si>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</si>
  <si>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</si>
  <si>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</si>
  <si>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</si>
  <si>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</si>
  <si>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</si>
  <si>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</si>
  <si>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</si>
  <si>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</si>
  <si>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</si>
  <si>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</si>
  <si>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</si>
  <si>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</si>
  <si>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</si>
  <si>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</si>
  <si>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</si>
  <si>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</si>
  <si>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</si>
  <si>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</si>
  <si>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</si>
  <si>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</si>
  <si>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</si>
  <si>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</si>
  <si>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</si>
  <si>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</si>
  <si>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</si>
  <si>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</si>
  <si>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</si>
  <si>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</si>
  <si>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</si>
  <si>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</si>
  <si>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</si>
  <si>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</si>
  <si>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</si>
  <si>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</si>
  <si>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</si>
  <si>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</si>
  <si>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</si>
  <si>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</si>
  <si>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</si>
  <si>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</si>
  <si>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</si>
  <si>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</si>
  <si>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</si>
  <si>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</si>
  <si>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</si>
  <si>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</si>
  <si>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</si>
  <si>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</si>
  <si>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</si>
  <si>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</si>
  <si>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</si>
  <si>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</si>
  <si>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</si>
  <si>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西川町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</si>
  <si>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</si>
  <si>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</si>
  <si>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</si>
  <si>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</si>
  <si>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</si>
  <si>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</si>
  <si>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</si>
  <si>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</si>
  <si>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</si>
  <si>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</si>
  <si>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</si>
  <si>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営の健全性・効率性に関する経営指標は、全体的に平均に近い数値を保っているが、地方債償還の額が毎年大きく、不採算分を一般会計繰入金に依存するなど財政的に厳しい状況である。今後町の財政状況を考慮しながら、維持管理面においても出来る限り経費削減を図っていく必要がある。
</t>
    <rPh sb="1" eb="3">
      <t>ケイエイ</t>
    </rPh>
    <rPh sb="4" eb="7">
      <t>ケンゼンセイ</t>
    </rPh>
    <rPh sb="8" eb="11">
      <t>コウリツセイ</t>
    </rPh>
    <rPh sb="12" eb="13">
      <t>カン</t>
    </rPh>
    <rPh sb="15" eb="17">
      <t>ケイエイ</t>
    </rPh>
    <rPh sb="17" eb="19">
      <t>シヒョウ</t>
    </rPh>
    <rPh sb="21" eb="24">
      <t>ゼンタイテキ</t>
    </rPh>
    <rPh sb="30" eb="32">
      <t>スウチ</t>
    </rPh>
    <rPh sb="33" eb="34">
      <t>タモ</t>
    </rPh>
    <rPh sb="40" eb="43">
      <t>チホウサイ</t>
    </rPh>
    <rPh sb="46" eb="47">
      <t>ガク</t>
    </rPh>
    <rPh sb="48" eb="50">
      <t>マイトシ</t>
    </rPh>
    <rPh sb="50" eb="51">
      <t>オオ</t>
    </rPh>
    <rPh sb="54" eb="57">
      <t>フサイサン</t>
    </rPh>
    <rPh sb="57" eb="58">
      <t>ブン</t>
    </rPh>
    <rPh sb="59" eb="61">
      <t>イッパン</t>
    </rPh>
    <rPh sb="61" eb="63">
      <t>カイケイ</t>
    </rPh>
    <rPh sb="63" eb="65">
      <t>クリイレ</t>
    </rPh>
    <rPh sb="65" eb="66">
      <t>キン</t>
    </rPh>
    <rPh sb="67" eb="69">
      <t>イゾン</t>
    </rPh>
    <rPh sb="73" eb="76">
      <t>ザイセイテキ</t>
    </rPh>
    <rPh sb="77" eb="78">
      <t>キビ</t>
    </rPh>
    <rPh sb="86" eb="88">
      <t>コンゴ</t>
    </rPh>
    <rPh sb="88" eb="89">
      <t>マチ</t>
    </rPh>
    <rPh sb="90" eb="92">
      <t>ザイセイ</t>
    </rPh>
    <rPh sb="92" eb="94">
      <t>ジョウキョウ</t>
    </rPh>
    <rPh sb="95" eb="97">
      <t>コウリョ</t>
    </rPh>
    <rPh sb="102" eb="104">
      <t>イジ</t>
    </rPh>
    <rPh sb="104" eb="106">
      <t>カンリ</t>
    </rPh>
    <rPh sb="106" eb="107">
      <t>メン</t>
    </rPh>
    <rPh sb="112" eb="114">
      <t>デキ</t>
    </rPh>
    <rPh sb="115" eb="116">
      <t>カギ</t>
    </rPh>
    <rPh sb="117" eb="119">
      <t>ケイヒ</t>
    </rPh>
    <rPh sb="119" eb="121">
      <t>サクゲン</t>
    </rPh>
    <rPh sb="122" eb="123">
      <t>ハカ</t>
    </rPh>
    <rPh sb="127" eb="129">
      <t>ヒツヨウ</t>
    </rPh>
    <phoneticPr fontId="4"/>
  </si>
  <si>
    <t>　「収益的収支比率」については、１００％に近い数値を維持しているものの、施設への投資による地方債償還の負担が毎年大きく、不採算分を一般会計繰入金に依存している状況である。
　また、「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一方、経営の効率性に関する経営指標である「経営回収率」は毎年１００％に近い数値であり、汚水処理に係る費用については概ね使用料で賄えているといえる。
　施設の効率性に関する経営指標については、「施設利用率」が若干平均を下回っているものの、「水洗化率」はほぼ平均的な数値となっている。</t>
    <rPh sb="2" eb="5">
      <t>シュウエキテキ</t>
    </rPh>
    <rPh sb="5" eb="7">
      <t>シュウシ</t>
    </rPh>
    <rPh sb="7" eb="9">
      <t>ヒリツ</t>
    </rPh>
    <rPh sb="21" eb="22">
      <t>チカ</t>
    </rPh>
    <rPh sb="23" eb="25">
      <t>スウチ</t>
    </rPh>
    <rPh sb="26" eb="28">
      <t>イジ</t>
    </rPh>
    <rPh sb="36" eb="38">
      <t>シセツ</t>
    </rPh>
    <rPh sb="40" eb="42">
      <t>トウシ</t>
    </rPh>
    <rPh sb="51" eb="53">
      <t>フタン</t>
    </rPh>
    <rPh sb="54" eb="56">
      <t>マイトシ</t>
    </rPh>
    <rPh sb="56" eb="57">
      <t>オオ</t>
    </rPh>
    <rPh sb="60" eb="63">
      <t>フサイサン</t>
    </rPh>
    <rPh sb="63" eb="64">
      <t>ブン</t>
    </rPh>
    <rPh sb="65" eb="67">
      <t>イッパン</t>
    </rPh>
    <rPh sb="67" eb="69">
      <t>カイケイ</t>
    </rPh>
    <rPh sb="69" eb="71">
      <t>クリイレ</t>
    </rPh>
    <rPh sb="71" eb="72">
      <t>キン</t>
    </rPh>
    <rPh sb="73" eb="75">
      <t>イゾン</t>
    </rPh>
    <rPh sb="79" eb="81">
      <t>ジョウキョウ</t>
    </rPh>
    <rPh sb="91" eb="93">
      <t>キギョウ</t>
    </rPh>
    <rPh sb="93" eb="94">
      <t>サイ</t>
    </rPh>
    <rPh sb="94" eb="96">
      <t>ザンダカ</t>
    </rPh>
    <rPh sb="96" eb="97">
      <t>タイ</t>
    </rPh>
    <rPh sb="97" eb="99">
      <t>ジギョウ</t>
    </rPh>
    <rPh sb="99" eb="101">
      <t>キボ</t>
    </rPh>
    <rPh sb="101" eb="103">
      <t>ヒリツ</t>
    </rPh>
    <rPh sb="110" eb="112">
      <t>ルイジ</t>
    </rPh>
    <rPh sb="112" eb="114">
      <t>ダンタイ</t>
    </rPh>
    <rPh sb="136" eb="138">
      <t>ヨウイン</t>
    </rPh>
    <rPh sb="143" eb="145">
      <t>リョウキン</t>
    </rPh>
    <rPh sb="145" eb="147">
      <t>シュウニュウ</t>
    </rPh>
    <rPh sb="147" eb="148">
      <t>トウ</t>
    </rPh>
    <rPh sb="149" eb="151">
      <t>エイギョウ</t>
    </rPh>
    <rPh sb="151" eb="153">
      <t>シュウエキ</t>
    </rPh>
    <rPh sb="154" eb="156">
      <t>マイトシ</t>
    </rPh>
    <rPh sb="156" eb="157">
      <t>オオ</t>
    </rPh>
    <rPh sb="159" eb="161">
      <t>ヘンドウ</t>
    </rPh>
    <rPh sb="164" eb="166">
      <t>スイイ</t>
    </rPh>
    <rPh sb="174" eb="176">
      <t>キンネン</t>
    </rPh>
    <rPh sb="194" eb="195">
      <t>カンガ</t>
    </rPh>
    <rPh sb="202" eb="204">
      <t>イッポウ</t>
    </rPh>
    <rPh sb="205" eb="207">
      <t>ケイエイ</t>
    </rPh>
    <rPh sb="208" eb="211">
      <t>コウリツセイ</t>
    </rPh>
    <rPh sb="212" eb="213">
      <t>カン</t>
    </rPh>
    <rPh sb="215" eb="217">
      <t>ケイエイ</t>
    </rPh>
    <rPh sb="217" eb="219">
      <t>シヒョウ</t>
    </rPh>
    <rPh sb="245" eb="247">
      <t>オスイ</t>
    </rPh>
    <rPh sb="247" eb="249">
      <t>ショリ</t>
    </rPh>
    <rPh sb="250" eb="251">
      <t>カカ</t>
    </rPh>
    <rPh sb="252" eb="254">
      <t>ヒヨウ</t>
    </rPh>
    <rPh sb="259" eb="260">
      <t>オオム</t>
    </rPh>
    <rPh sb="261" eb="264">
      <t>シヨウリョウ</t>
    </rPh>
    <rPh sb="265" eb="266">
      <t>マカナ</t>
    </rPh>
    <rPh sb="277" eb="279">
      <t>シセツ</t>
    </rPh>
    <rPh sb="280" eb="283">
      <t>コウリツセイ</t>
    </rPh>
    <rPh sb="284" eb="285">
      <t>カン</t>
    </rPh>
    <rPh sb="287" eb="291">
      <t>ケイエイシヒョウ</t>
    </rPh>
    <rPh sb="298" eb="300">
      <t>シセツ</t>
    </rPh>
    <rPh sb="300" eb="303">
      <t>リヨウリツ</t>
    </rPh>
    <rPh sb="305" eb="307">
      <t>ジャッカン</t>
    </rPh>
    <rPh sb="307" eb="309">
      <t>ヘイキン</t>
    </rPh>
    <rPh sb="310" eb="312">
      <t>シタマワ</t>
    </rPh>
    <rPh sb="321" eb="324">
      <t>スイセンカ</t>
    </rPh>
    <rPh sb="324" eb="325">
      <t>リツ</t>
    </rPh>
    <rPh sb="329" eb="332">
      <t>ヘイキンテキ</t>
    </rPh>
    <rPh sb="333" eb="335">
      <t>スウチ</t>
    </rPh>
    <phoneticPr fontId="4"/>
  </si>
  <si>
    <t>　計画区域内の管渠整備については、平成９年に供用を開始し、ほぼ完了している。残りは地理的に困難な箇所のみとなっている。
　管渠の耐用年数である５０年の範囲内であることから、当面は管渠の状況を確認しながら、劣化した箇所については随時工事を行う予定である。</t>
    <rPh sb="1" eb="3">
      <t>ケイカク</t>
    </rPh>
    <rPh sb="17" eb="19">
      <t>ヘイセイ</t>
    </rPh>
    <rPh sb="20" eb="21">
      <t>ネン</t>
    </rPh>
    <rPh sb="22" eb="24">
      <t>キョウヨウ</t>
    </rPh>
    <rPh sb="25" eb="27">
      <t>カイシ</t>
    </rPh>
    <rPh sb="61" eb="63">
      <t>カンキョ</t>
    </rPh>
    <rPh sb="64" eb="66">
      <t>タイヨウ</t>
    </rPh>
    <rPh sb="66" eb="68">
      <t>ネンスウ</t>
    </rPh>
    <rPh sb="73" eb="74">
      <t>ネン</t>
    </rPh>
    <rPh sb="75" eb="78">
      <t>ハンイナイ</t>
    </rPh>
    <rPh sb="86" eb="88">
      <t>トウメン</t>
    </rPh>
    <rPh sb="89" eb="91">
      <t>カンキョ</t>
    </rPh>
    <rPh sb="92" eb="94">
      <t>ジョウキョウ</t>
    </rPh>
    <rPh sb="95" eb="97">
      <t>カクニン</t>
    </rPh>
    <rPh sb="102" eb="104">
      <t>レッカ</t>
    </rPh>
    <rPh sb="106" eb="108">
      <t>カショ</t>
    </rPh>
    <rPh sb="113" eb="115">
      <t>ズイジ</t>
    </rPh>
    <rPh sb="115" eb="117">
      <t>コウジ</t>
    </rPh>
    <rPh sb="118" eb="119">
      <t>オコナ</t>
    </rPh>
    <rPh sb="120" eb="122">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</si>
</sst>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71452176"/>
        <c:axId val="37145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371452176"/>
        <c:axId val="371451392"/>
      </c:lineChart>
      <c:dateAx>
        <c:axId val="371452176"/>
        <c:scaling>
          <c:orientation val="minMax"/>
        </c:scaling>
        <c:delete val="1"/>
        <c:axPos val="b"/>
        <c:numFmt formatCode="ge" sourceLinked="1"/>
        <c:majorTickMark val="none"/>
        <c:minorTickMark val="none"/>
        <c:tickLblPos val="none"/>
        <c:crossAx val="371451392"/>
        <c:crosses val="autoZero"/>
        <c:auto val="1"/>
        <c:lblOffset val="100"/>
        <c:baseTimeUnit val="years"/>
      </c:dateAx>
      <c:valAx>
        <c:axId val="37145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4521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37.57</c:v>
                </c:pt>
                <c:pt idx="2">
                  <c:v>37.020000000000003</c:v>
                </c:pt>
                <c:pt idx="3">
                  <c:v>37.020000000000003</c:v>
                </c:pt>
                <c:pt idx="4">
                  <c:v>35.909999999999997</c:v>
                </c:pt>
              </c:numCache>
            </c:numRef>
          </c:val>
        </c:ser>
        <c:dLbls>
          <c:showLegendKey val="0"/>
          <c:showVal val="0"/>
          <c:showCatName val="0"/>
          <c:showSerName val="0"/>
          <c:showPercent val="0"/>
          <c:showBubbleSize val="0"/>
        </c:dLbls>
        <c:gapWidth val="150"/>
        <c:axId val="497145144"/>
        <c:axId val="49714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497145144"/>
        <c:axId val="497145536"/>
      </c:lineChart>
      <c:dateAx>
        <c:axId val="497145144"/>
        <c:scaling>
          <c:orientation val="minMax"/>
        </c:scaling>
        <c:delete val="1"/>
        <c:axPos val="b"/>
        <c:numFmt formatCode="ge" sourceLinked="1"/>
        <c:majorTickMark val="none"/>
        <c:minorTickMark val="none"/>
        <c:tickLblPos val="none"/>
        <c:crossAx val="497145536"/>
        <c:crosses val="autoZero"/>
        <c:auto val="1"/>
        <c:lblOffset val="100"/>
        <c:baseTimeUnit val="years"/>
      </c:dateAx>
      <c:valAx>
        <c:axId val="49714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7145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93.23</c:v>
                </c:pt>
                <c:pt idx="1">
                  <c:v>93.55</c:v>
                </c:pt>
                <c:pt idx="2">
                  <c:v>93.79</c:v>
                </c:pt>
                <c:pt idx="3">
                  <c:v>94.02</c:v>
                </c:pt>
                <c:pt idx="4">
                  <c:v>94.06</c:v>
                </c:pt>
              </c:numCache>
            </c:numRef>
          </c:val>
        </c:ser>
        <c:dLbls>
          <c:showLegendKey val="0"/>
          <c:showVal val="0"/>
          <c:showCatName val="0"/>
          <c:showSerName val="0"/>
          <c:showPercent val="0"/>
          <c:showBubbleSize val="0"/>
        </c:dLbls>
        <c:gapWidth val="150"/>
        <c:axId val="497091752"/>
        <c:axId val="49708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497091752"/>
        <c:axId val="497089792"/>
      </c:lineChart>
      <c:dateAx>
        <c:axId val="497091752"/>
        <c:scaling>
          <c:orientation val="minMax"/>
        </c:scaling>
        <c:delete val="1"/>
        <c:axPos val="b"/>
        <c:numFmt formatCode="ge" sourceLinked="1"/>
        <c:majorTickMark val="none"/>
        <c:minorTickMark val="none"/>
        <c:tickLblPos val="none"/>
        <c:crossAx val="497089792"/>
        <c:crosses val="autoZero"/>
        <c:auto val="1"/>
        <c:lblOffset val="100"/>
        <c:baseTimeUnit val="years"/>
      </c:dateAx>
      <c:valAx>
        <c:axId val="49708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7091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99.81</c:v>
                </c:pt>
                <c:pt idx="1">
                  <c:v>99.13</c:v>
                </c:pt>
                <c:pt idx="2">
                  <c:v>99.79</c:v>
                </c:pt>
                <c:pt idx="3">
                  <c:v>100.14</c:v>
                </c:pt>
                <c:pt idx="4">
                  <c:v>99.87</c:v>
                </c:pt>
              </c:numCache>
            </c:numRef>
          </c:val>
        </c:ser>
        <c:dLbls>
          <c:showLegendKey val="0"/>
          <c:showVal val="0"/>
          <c:showCatName val="0"/>
          <c:showSerName val="0"/>
          <c:showPercent val="0"/>
          <c:showBubbleSize val="0"/>
        </c:dLbls>
        <c:gapWidth val="150"/>
        <c:axId val="371447472"/>
        <c:axId val="371452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447472"/>
        <c:axId val="371452568"/>
      </c:lineChart>
      <c:dateAx>
        <c:axId val="371447472"/>
        <c:scaling>
          <c:orientation val="minMax"/>
        </c:scaling>
        <c:delete val="1"/>
        <c:axPos val="b"/>
        <c:numFmt formatCode="ge" sourceLinked="1"/>
        <c:majorTickMark val="none"/>
        <c:minorTickMark val="none"/>
        <c:tickLblPos val="none"/>
        <c:crossAx val="371452568"/>
        <c:crosses val="autoZero"/>
        <c:auto val="1"/>
        <c:lblOffset val="100"/>
        <c:baseTimeUnit val="years"/>
      </c:dateAx>
      <c:valAx>
        <c:axId val="371452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44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449824"/>
        <c:axId val="37144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449824"/>
        <c:axId val="371445904"/>
      </c:lineChart>
      <c:dateAx>
        <c:axId val="371449824"/>
        <c:scaling>
          <c:orientation val="minMax"/>
        </c:scaling>
        <c:delete val="1"/>
        <c:axPos val="b"/>
        <c:numFmt formatCode="ge" sourceLinked="1"/>
        <c:majorTickMark val="none"/>
        <c:minorTickMark val="none"/>
        <c:tickLblPos val="none"/>
        <c:crossAx val="371445904"/>
        <c:crosses val="autoZero"/>
        <c:auto val="1"/>
        <c:lblOffset val="100"/>
        <c:baseTimeUnit val="years"/>
      </c:dateAx>
      <c:valAx>
        <c:axId val="37144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44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450216"/>
        <c:axId val="371446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450216"/>
        <c:axId val="371446296"/>
      </c:lineChart>
      <c:dateAx>
        <c:axId val="371450216"/>
        <c:scaling>
          <c:orientation val="minMax"/>
        </c:scaling>
        <c:delete val="1"/>
        <c:axPos val="b"/>
        <c:numFmt formatCode="ge" sourceLinked="1"/>
        <c:majorTickMark val="none"/>
        <c:minorTickMark val="none"/>
        <c:tickLblPos val="none"/>
        <c:crossAx val="371446296"/>
        <c:crosses val="autoZero"/>
        <c:auto val="1"/>
        <c:lblOffset val="100"/>
        <c:baseTimeUnit val="years"/>
      </c:dateAx>
      <c:valAx>
        <c:axId val="371446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450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449040"/>
        <c:axId val="36332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449040"/>
        <c:axId val="363324880"/>
      </c:lineChart>
      <c:dateAx>
        <c:axId val="371449040"/>
        <c:scaling>
          <c:orientation val="minMax"/>
        </c:scaling>
        <c:delete val="1"/>
        <c:axPos val="b"/>
        <c:numFmt formatCode="ge" sourceLinked="1"/>
        <c:majorTickMark val="none"/>
        <c:minorTickMark val="none"/>
        <c:tickLblPos val="none"/>
        <c:crossAx val="363324880"/>
        <c:crosses val="autoZero"/>
        <c:auto val="1"/>
        <c:lblOffset val="100"/>
        <c:baseTimeUnit val="years"/>
      </c:dateAx>
      <c:valAx>
        <c:axId val="36332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44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97148672"/>
        <c:axId val="497142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97148672"/>
        <c:axId val="497142008"/>
      </c:lineChart>
      <c:dateAx>
        <c:axId val="497148672"/>
        <c:scaling>
          <c:orientation val="minMax"/>
        </c:scaling>
        <c:delete val="1"/>
        <c:axPos val="b"/>
        <c:numFmt formatCode="ge" sourceLinked="1"/>
        <c:majorTickMark val="none"/>
        <c:minorTickMark val="none"/>
        <c:tickLblPos val="none"/>
        <c:crossAx val="497142008"/>
        <c:crosses val="autoZero"/>
        <c:auto val="1"/>
        <c:lblOffset val="100"/>
        <c:baseTimeUnit val="years"/>
      </c:dateAx>
      <c:valAx>
        <c:axId val="497142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714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
                  <c:v>0</c:v>
                </c:pt>
                <c:pt idx="1">
                  <c:v>65.22</c:v>
                </c:pt>
                <c:pt idx="2">
                  <c:v>270.44</c:v>
                </c:pt>
                <c:pt idx="3" formatCode="#,##0.00;&quot;△&quot;#,##0.00">
                  <c:v>0</c:v>
                </c:pt>
                <c:pt idx="4">
                  <c:v>284.41000000000003</c:v>
                </c:pt>
              </c:numCache>
            </c:numRef>
          </c:val>
        </c:ser>
        <c:dLbls>
          <c:showLegendKey val="0"/>
          <c:showVal val="0"/>
          <c:showCatName val="0"/>
          <c:showSerName val="0"/>
          <c:showPercent val="0"/>
          <c:showBubbleSize val="0"/>
        </c:dLbls>
        <c:gapWidth val="150"/>
        <c:axId val="497147888"/>
        <c:axId val="497146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497147888"/>
        <c:axId val="497146712"/>
      </c:lineChart>
      <c:dateAx>
        <c:axId val="497147888"/>
        <c:scaling>
          <c:orientation val="minMax"/>
        </c:scaling>
        <c:delete val="1"/>
        <c:axPos val="b"/>
        <c:numFmt formatCode="ge" sourceLinked="1"/>
        <c:majorTickMark val="none"/>
        <c:minorTickMark val="none"/>
        <c:tickLblPos val="none"/>
        <c:crossAx val="497146712"/>
        <c:crosses val="autoZero"/>
        <c:auto val="1"/>
        <c:lblOffset val="100"/>
        <c:baseTimeUnit val="years"/>
      </c:dateAx>
      <c:valAx>
        <c:axId val="497146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714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103.87</c:v>
                </c:pt>
                <c:pt idx="1">
                  <c:v>96.12</c:v>
                </c:pt>
                <c:pt idx="2">
                  <c:v>99</c:v>
                </c:pt>
                <c:pt idx="3">
                  <c:v>85.01</c:v>
                </c:pt>
                <c:pt idx="4">
                  <c:v>99.37</c:v>
                </c:pt>
              </c:numCache>
            </c:numRef>
          </c:val>
        </c:ser>
        <c:dLbls>
          <c:showLegendKey val="0"/>
          <c:showVal val="0"/>
          <c:showCatName val="0"/>
          <c:showSerName val="0"/>
          <c:showPercent val="0"/>
          <c:showBubbleSize val="0"/>
        </c:dLbls>
        <c:gapWidth val="150"/>
        <c:axId val="497143184"/>
        <c:axId val="497149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497143184"/>
        <c:axId val="497149064"/>
      </c:lineChart>
      <c:dateAx>
        <c:axId val="497143184"/>
        <c:scaling>
          <c:orientation val="minMax"/>
        </c:scaling>
        <c:delete val="1"/>
        <c:axPos val="b"/>
        <c:numFmt formatCode="ge" sourceLinked="1"/>
        <c:majorTickMark val="none"/>
        <c:minorTickMark val="none"/>
        <c:tickLblPos val="none"/>
        <c:crossAx val="497149064"/>
        <c:crosses val="autoZero"/>
        <c:auto val="1"/>
        <c:lblOffset val="100"/>
        <c:baseTimeUnit val="years"/>
      </c:dateAx>
      <c:valAx>
        <c:axId val="497149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714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189.86</c:v>
                </c:pt>
                <c:pt idx="1">
                  <c:v>230.06</c:v>
                </c:pt>
                <c:pt idx="2">
                  <c:v>221.49</c:v>
                </c:pt>
                <c:pt idx="3">
                  <c:v>262.63</c:v>
                </c:pt>
                <c:pt idx="4">
                  <c:v>228.18</c:v>
                </c:pt>
              </c:numCache>
            </c:numRef>
          </c:val>
        </c:ser>
        <c:dLbls>
          <c:showLegendKey val="0"/>
          <c:showVal val="0"/>
          <c:showCatName val="0"/>
          <c:showSerName val="0"/>
          <c:showPercent val="0"/>
          <c:showBubbleSize val="0"/>
        </c:dLbls>
        <c:gapWidth val="150"/>
        <c:axId val="497142400"/>
        <c:axId val="497142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497142400"/>
        <c:axId val="497142792"/>
      </c:lineChart>
      <c:dateAx>
        <c:axId val="497142400"/>
        <c:scaling>
          <c:orientation val="minMax"/>
        </c:scaling>
        <c:delete val="1"/>
        <c:axPos val="b"/>
        <c:numFmt formatCode="ge" sourceLinked="1"/>
        <c:majorTickMark val="none"/>
        <c:minorTickMark val="none"/>
        <c:tickLblPos val="none"/>
        <c:crossAx val="497142792"/>
        <c:crosses val="autoZero"/>
        <c:auto val="1"/>
        <c:lblOffset val="100"/>
        <c:baseTimeUnit val="years"/>
      </c:dateAx>
      <c:valAx>
        <c:axId val="497142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714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F13"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西川町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5965</v>
      </c>
      <c r="AM8" s="64"/>
      <c r="AN8" s="64"/>
      <c r="AO8" s="64"/>
      <c r="AP8" s="64"/>
      <c r="AQ8" s="64"/>
      <c r="AR8" s="64"/>
      <c r="AS8" s="64"/>
      <c r="AT8" s="63">
        <f>データ!S6</f>
        <v>393.19</v>
      </c>
      <c r="AU8" s="63"/>
      <c r="AV8" s="63"/>
      <c r="AW8" s="63"/>
      <c r="AX8" s="63"/>
      <c r="AY8" s="63"/>
      <c r="AZ8" s="63"/>
      <c r="BA8" s="63"/>
      <c r="BB8" s="63">
        <f>データ!T6</f>
        <v>15.17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4.84</v>
      </c>
      <c r="Q10" s="63"/>
      <c r="R10" s="63"/>
      <c r="S10" s="63"/>
      <c r="T10" s="63"/>
      <c r="U10" s="63"/>
      <c r="V10" s="63"/>
      <c r="W10" s="63">
        <f>データ!P6</f>
        <v>100</v>
      </c>
      <c r="X10" s="63"/>
      <c r="Y10" s="63"/>
      <c r="Z10" s="63"/>
      <c r="AA10" s="63"/>
      <c r="AB10" s="63"/>
      <c r="AC10" s="63"/>
      <c r="AD10" s="64">
        <f>データ!Q6</f>
        <v>4190</v>
      </c>
      <c r="AE10" s="64"/>
      <c r="AF10" s="64"/>
      <c r="AG10" s="64"/>
      <c r="AH10" s="64"/>
      <c r="AI10" s="64"/>
      <c r="AJ10" s="64"/>
      <c r="AK10" s="2"/>
      <c r="AL10" s="64">
        <f>データ!U6</f>
        <v>286</v>
      </c>
      <c r="AM10" s="64"/>
      <c r="AN10" s="64"/>
      <c r="AO10" s="64"/>
      <c r="AP10" s="64"/>
      <c r="AQ10" s="64"/>
      <c r="AR10" s="64"/>
      <c r="AS10" s="64"/>
      <c r="AT10" s="63">
        <f>データ!V6</f>
        <v>0.32</v>
      </c>
      <c r="AU10" s="63"/>
      <c r="AV10" s="63"/>
      <c r="AW10" s="63"/>
      <c r="AX10" s="63"/>
      <c r="AY10" s="63"/>
      <c r="AZ10" s="63"/>
      <c r="BA10" s="63"/>
      <c r="BB10" s="63">
        <f>データ!W6</f>
        <v>893.75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63223</v>
      </c>
      <c r="D6" s="31">
        <f t="shared" si="3"/>
        <v>47</v>
      </c>
      <c r="E6" s="31">
        <f t="shared" si="3"/>
        <v>17</v>
      </c>
      <c r="F6" s="31">
        <f t="shared" si="3"/>
        <v>5</v>
      </c>
      <c r="G6" s="31">
        <f t="shared" si="3"/>
        <v>0</v>
      </c>
      <c r="H6" s="31" t="str">
        <f t="shared" si="3"/>
        <v>山形県　西川町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4.84</v>
      </c>
      <c r="P6" s="32">
        <f t="shared" si="3"/>
        <v>100</v>
      </c>
      <c r="Q6" s="32">
        <f t="shared" si="3"/>
        <v>4190</v>
      </c>
      <c r="R6" s="32">
        <f t="shared" si="3"/>
        <v>5965</v>
      </c>
      <c r="S6" s="32">
        <f t="shared" si="3"/>
        <v>393.19</v>
      </c>
      <c r="T6" s="32">
        <f t="shared" si="3"/>
        <v>15.17</v>
      </c>
      <c r="U6" s="32">
        <f t="shared" si="3"/>
        <v>286</v>
      </c>
      <c r="V6" s="32">
        <f t="shared" si="3"/>
        <v>0.32</v>
      </c>
      <c r="W6" s="32">
        <f t="shared" si="3"/>
        <v>893.75</v>
      </c>
      <c r="X6" s="33">
        <f>IF(X7="",NA(),X7)</f>
        <v>99.81</v>
      </c>
      <c r="Y6" s="33">
        <f t="shared" ref="Y6:AG6" si="4">IF(Y7="",NA(),Y7)</f>
        <v>99.13</v>
      </c>
      <c r="Z6" s="33">
        <f t="shared" si="4"/>
        <v>99.79</v>
      </c>
      <c r="AA6" s="33">
        <f t="shared" si="4"/>
        <v>100.14</v>
      </c>
      <c r="AB6" s="33">
        <f t="shared" si="4"/>
        <v>99.87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3">
        <f t="shared" ref="BF6:BN6" si="7">IF(BF7="",NA(),BF7)</f>
        <v>65.22</v>
      </c>
      <c r="BG6" s="33">
        <f t="shared" si="7"/>
        <v>270.44</v>
      </c>
      <c r="BH6" s="32">
        <f t="shared" si="7"/>
        <v>0</v>
      </c>
      <c r="BI6" s="33">
        <f t="shared" si="7"/>
        <v>284.41000000000003</v>
      </c>
      <c r="BJ6" s="33">
        <f t="shared" si="7"/>
        <v>1316.7</v>
      </c>
      <c r="BK6" s="33">
        <f t="shared" si="7"/>
        <v>1239.2</v>
      </c>
      <c r="BL6" s="33">
        <f t="shared" si="7"/>
        <v>1197.82</v>
      </c>
      <c r="BM6" s="33">
        <f t="shared" si="7"/>
        <v>1126.77</v>
      </c>
      <c r="BN6" s="33">
        <f t="shared" si="7"/>
        <v>1044.8</v>
      </c>
      <c r="BO6" s="32" t="str">
        <f>IF(BO7="","",IF(BO7="-","【-】","【"&amp;SUBSTITUTE(TEXT(BO7,"#,##0.00"),"-","△")&amp;"】"))</f>
        <v>【992.47】</v>
      </c>
      <c r="BP6" s="33">
        <f>IF(BP7="",NA(),BP7)</f>
        <v>103.87</v>
      </c>
      <c r="BQ6" s="33">
        <f t="shared" ref="BQ6:BY6" si="8">IF(BQ7="",NA(),BQ7)</f>
        <v>96.12</v>
      </c>
      <c r="BR6" s="33">
        <f t="shared" si="8"/>
        <v>99</v>
      </c>
      <c r="BS6" s="33">
        <f t="shared" si="8"/>
        <v>85.01</v>
      </c>
      <c r="BT6" s="33">
        <f t="shared" si="8"/>
        <v>99.37</v>
      </c>
      <c r="BU6" s="33">
        <f t="shared" si="8"/>
        <v>43.24</v>
      </c>
      <c r="BV6" s="33">
        <f t="shared" si="8"/>
        <v>51.56</v>
      </c>
      <c r="BW6" s="33">
        <f t="shared" si="8"/>
        <v>51.03</v>
      </c>
      <c r="BX6" s="33">
        <f t="shared" si="8"/>
        <v>50.9</v>
      </c>
      <c r="BY6" s="33">
        <f t="shared" si="8"/>
        <v>50.82</v>
      </c>
      <c r="BZ6" s="32" t="str">
        <f>IF(BZ7="","",IF(BZ7="-","【-】","【"&amp;SUBSTITUTE(TEXT(BZ7,"#,##0.00"),"-","△")&amp;"】"))</f>
        <v>【51.49】</v>
      </c>
      <c r="CA6" s="33">
        <f>IF(CA7="",NA(),CA7)</f>
        <v>189.86</v>
      </c>
      <c r="CB6" s="33">
        <f t="shared" ref="CB6:CJ6" si="9">IF(CB7="",NA(),CB7)</f>
        <v>230.06</v>
      </c>
      <c r="CC6" s="33">
        <f t="shared" si="9"/>
        <v>221.49</v>
      </c>
      <c r="CD6" s="33">
        <f t="shared" si="9"/>
        <v>262.63</v>
      </c>
      <c r="CE6" s="33">
        <f t="shared" si="9"/>
        <v>228.18</v>
      </c>
      <c r="CF6" s="33">
        <f t="shared" si="9"/>
        <v>338.76</v>
      </c>
      <c r="CG6" s="33">
        <f t="shared" si="9"/>
        <v>283.26</v>
      </c>
      <c r="CH6" s="33">
        <f t="shared" si="9"/>
        <v>289.60000000000002</v>
      </c>
      <c r="CI6" s="33">
        <f t="shared" si="9"/>
        <v>293.27</v>
      </c>
      <c r="CJ6" s="33">
        <f t="shared" si="9"/>
        <v>300.52</v>
      </c>
      <c r="CK6" s="32" t="str">
        <f>IF(CK7="","",IF(CK7="-","【-】","【"&amp;SUBSTITUTE(TEXT(CK7,"#,##0.00"),"-","△")&amp;"】"))</f>
        <v>【295.10】</v>
      </c>
      <c r="CL6" s="32">
        <f>IF(CL7="",NA(),CL7)</f>
        <v>0</v>
      </c>
      <c r="CM6" s="33">
        <f t="shared" ref="CM6:CU6" si="10">IF(CM7="",NA(),CM7)</f>
        <v>37.57</v>
      </c>
      <c r="CN6" s="33">
        <f t="shared" si="10"/>
        <v>37.020000000000003</v>
      </c>
      <c r="CO6" s="33">
        <f t="shared" si="10"/>
        <v>37.020000000000003</v>
      </c>
      <c r="CP6" s="33">
        <f t="shared" si="10"/>
        <v>35.909999999999997</v>
      </c>
      <c r="CQ6" s="33">
        <f t="shared" si="10"/>
        <v>44.65</v>
      </c>
      <c r="CR6" s="33">
        <f t="shared" si="10"/>
        <v>55.2</v>
      </c>
      <c r="CS6" s="33">
        <f t="shared" si="10"/>
        <v>54.74</v>
      </c>
      <c r="CT6" s="33">
        <f t="shared" si="10"/>
        <v>53.78</v>
      </c>
      <c r="CU6" s="33">
        <f t="shared" si="10"/>
        <v>53.24</v>
      </c>
      <c r="CV6" s="32" t="str">
        <f>IF(CV7="","",IF(CV7="-","【-】","【"&amp;SUBSTITUTE(TEXT(CV7,"#,##0.00"),"-","△")&amp;"】"))</f>
        <v>【53.32】</v>
      </c>
      <c r="CW6" s="33">
        <f>IF(CW7="",NA(),CW7)</f>
        <v>93.23</v>
      </c>
      <c r="CX6" s="33">
        <f t="shared" ref="CX6:DF6" si="11">IF(CX7="",NA(),CX7)</f>
        <v>93.55</v>
      </c>
      <c r="CY6" s="33">
        <f t="shared" si="11"/>
        <v>93.79</v>
      </c>
      <c r="CZ6" s="33">
        <f t="shared" si="11"/>
        <v>94.02</v>
      </c>
      <c r="DA6" s="33">
        <f t="shared" si="11"/>
        <v>94.06</v>
      </c>
      <c r="DB6" s="33">
        <f t="shared" si="11"/>
        <v>73.599999999999994</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63223</v>
      </c>
      <c r="D7" s="35">
        <v>47</v>
      </c>
      <c r="E7" s="35">
        <v>17</v>
      </c>
      <c r="F7" s="35">
        <v>5</v>
      </c>
      <c r="G7" s="35">
        <v>0</v>
      </c>
      <c r="H7" s="35" t="s">
        <v>96</v>
      </c>
      <c r="I7" s="35" t="s">
        <v>97</v>
      </c>
      <c r="J7" s="35" t="s">
        <v>98</v>
      </c>
      <c r="K7" s="35" t="s">
        <v>99</v>
      </c>
      <c r="L7" s="35" t="s">
        <v>100</v>
      </c>
      <c r="M7" s="36" t="s">
        <v>101</v>
      </c>
      <c r="N7" s="36" t="s">
        <v>102</v>
      </c>
      <c r="O7" s="36">
        <v>4.84</v>
      </c>
      <c r="P7" s="36">
        <v>100</v>
      </c>
      <c r="Q7" s="36">
        <v>4190</v>
      </c>
      <c r="R7" s="36">
        <v>5965</v>
      </c>
      <c r="S7" s="36">
        <v>393.19</v>
      </c>
      <c r="T7" s="36">
        <v>15.17</v>
      </c>
      <c r="U7" s="36">
        <v>286</v>
      </c>
      <c r="V7" s="36">
        <v>0.32</v>
      </c>
      <c r="W7" s="36">
        <v>893.75</v>
      </c>
      <c r="X7" s="36">
        <v>99.81</v>
      </c>
      <c r="Y7" s="36">
        <v>99.13</v>
      </c>
      <c r="Z7" s="36">
        <v>99.79</v>
      </c>
      <c r="AA7" s="36">
        <v>100.14</v>
      </c>
      <c r="AB7" s="36">
        <v>99.87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65.22</v>
      </c>
      <c r="BG7" s="36">
        <v>270.44</v>
      </c>
      <c r="BH7" s="36">
        <v>0</v>
      </c>
      <c r="BI7" s="36">
        <v>284.41000000000003</v>
      </c>
      <c r="BJ7" s="36">
        <v>1316.7</v>
      </c>
      <c r="BK7" s="36">
        <v>1239.2</v>
      </c>
      <c r="BL7" s="36">
        <v>1197.82</v>
      </c>
      <c r="BM7" s="36">
        <v>1126.77</v>
      </c>
      <c r="BN7" s="36">
        <v>1044.8</v>
      </c>
      <c r="BO7" s="36">
        <v>992.47</v>
      </c>
      <c r="BP7" s="36">
        <v>103.87</v>
      </c>
      <c r="BQ7" s="36">
        <v>96.12</v>
      </c>
      <c r="BR7" s="36">
        <v>99</v>
      </c>
      <c r="BS7" s="36">
        <v>85.01</v>
      </c>
      <c r="BT7" s="36">
        <v>99.37</v>
      </c>
      <c r="BU7" s="36">
        <v>43.24</v>
      </c>
      <c r="BV7" s="36">
        <v>51.56</v>
      </c>
      <c r="BW7" s="36">
        <v>51.03</v>
      </c>
      <c r="BX7" s="36">
        <v>50.9</v>
      </c>
      <c r="BY7" s="36">
        <v>50.82</v>
      </c>
      <c r="BZ7" s="36">
        <v>51.49</v>
      </c>
      <c r="CA7" s="36">
        <v>189.86</v>
      </c>
      <c r="CB7" s="36">
        <v>230.06</v>
      </c>
      <c r="CC7" s="36">
        <v>221.49</v>
      </c>
      <c r="CD7" s="36">
        <v>262.63</v>
      </c>
      <c r="CE7" s="36">
        <v>228.18</v>
      </c>
      <c r="CF7" s="36">
        <v>338.76</v>
      </c>
      <c r="CG7" s="36">
        <v>283.26</v>
      </c>
      <c r="CH7" s="36">
        <v>289.60000000000002</v>
      </c>
      <c r="CI7" s="36">
        <v>293.27</v>
      </c>
      <c r="CJ7" s="36">
        <v>300.52</v>
      </c>
      <c r="CK7" s="36">
        <v>295.10000000000002</v>
      </c>
      <c r="CL7" s="36">
        <v>0</v>
      </c>
      <c r="CM7" s="36">
        <v>37.57</v>
      </c>
      <c r="CN7" s="36">
        <v>37.020000000000003</v>
      </c>
      <c r="CO7" s="36">
        <v>37.020000000000003</v>
      </c>
      <c r="CP7" s="36">
        <v>35.909999999999997</v>
      </c>
      <c r="CQ7" s="36">
        <v>44.65</v>
      </c>
      <c r="CR7" s="36">
        <v>55.2</v>
      </c>
      <c r="CS7" s="36">
        <v>54.74</v>
      </c>
      <c r="CT7" s="36">
        <v>53.78</v>
      </c>
      <c r="CU7" s="36">
        <v>53.24</v>
      </c>
      <c r="CV7" s="36">
        <v>53.32</v>
      </c>
      <c r="CW7" s="36">
        <v>93.23</v>
      </c>
      <c r="CX7" s="36">
        <v>93.55</v>
      </c>
      <c r="CY7" s="36">
        <v>93.79</v>
      </c>
      <c r="CZ7" s="36">
        <v>94.02</v>
      </c>
      <c r="DA7" s="36">
        <v>94.06</v>
      </c>
      <c r="DB7" s="36">
        <v>73.599999999999994</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奥山 有美</cp:lastModifiedBy>
  <cp:lastPrinted>2016-02-15T06:49:05Z</cp:lastPrinted>
  <dcterms:created xsi:type="dcterms:W3CDTF">2016-02-03T09:09:45Z</dcterms:created>
  <dcterms:modified xsi:type="dcterms:W3CDTF">2016-02-15T06:50:17Z</dcterms:modified>
  <cp:category/>
</cp:coreProperties>
</file>