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<sst xmlns="http://schemas.openxmlformats.org/spreadsheetml/2006/main" count="221" uniqueCount="111">
  <si>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</si>
  <si>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</si>
  <si>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</si>
  <si>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</si>
  <si>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</si>
  <si>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</si>
  <si>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</si>
  <si>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</si>
  <si>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</si>
  <si>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</si>
  <si>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</si>
  <si>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</si>
  <si>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</si>
  <si>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</si>
  <si>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</si>
  <si>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</si>
  <si>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</si>
  <si>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</si>
  <si>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</si>
  <si>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</si>
  <si>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</si>
  <si>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</si>
  <si>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</si>
  <si>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</si>
  <si>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</si>
  <si>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</si>
  <si>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</si>
  <si>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</si>
  <si>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</si>
  <si>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</si>
  <si>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</si>
  <si>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</si>
  <si>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</si>
  <si>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</si>
  <si>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</si>
  <si>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</si>
  <si>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</si>
  <si>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</si>
  <si>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</si>
  <si>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</si>
  <si>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</si>
  <si>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</si>
  <si>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</si>
  <si>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</si>
  <si>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</si>
  <si>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</si>
  <si>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</si>
  <si>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</si>
  <si>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</si>
  <si>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</si>
  <si>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</si>
  <si>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</si>
  <si>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</si>
  <si>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</si>
  <si>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</si>
  <si>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</si>
  <si>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</si>
  <si>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</si>
  <si>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</si>
  <si>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</si>
  <si>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</si>
  <si>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</si>
  <si>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</si>
  <si>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</si>
  <si>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</si>
  <si>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</si>
  <si>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</si>
  <si>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</si>
  <si>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</si>
  <si>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</si>
  <si>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</si>
  <si>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</si>
  <si>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</si>
  <si>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</si>
  <si>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</si>
  <si>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</si>
  <si>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</si>
  <si>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</si>
  <si>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</si>
  <si>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</si>
  <si>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</si>
  <si>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</si>
  <si>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</si>
  <si>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</si>
  <si>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</si>
  <si>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</si>
  <si>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</si>
  <si>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</si>
  <si>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</si>
  <si>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</si>
  <si>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</si>
  <si>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</si>
  <si>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</si>
  <si>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</si>
  <si>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</si>
  <si>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</si>
  <si>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鮭川村</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</si>
  <si>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</si>
  <si>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</si>
  <si>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</si>
  <si>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</si>
  <si>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</si>
  <si>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</si>
  <si>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</si>
  <si>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</si>
  <si>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</si>
  <si>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</si>
  <si>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</si>
  <si>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大豊地区は平成２１年度、日下地区は平成７年にそれぞれ供用開始しており、日下地区については供用開始から２０年以上経過している。管渠の改善率は０％となっているが、今後施設や管渠の診断を行いながら機能強化事業を実施し長寿命化を図っていく。</t>
    <rPh sb="1" eb="3">
      <t>オオトヨ</t>
    </rPh>
    <rPh sb="3" eb="5">
      <t>チク</t>
    </rPh>
    <rPh sb="6" eb="8">
      <t>ヘイセイ</t>
    </rPh>
    <rPh sb="10" eb="11">
      <t>ネン</t>
    </rPh>
    <rPh sb="11" eb="12">
      <t>ド</t>
    </rPh>
    <rPh sb="13" eb="15">
      <t>ニッケ</t>
    </rPh>
    <rPh sb="15" eb="17">
      <t>チク</t>
    </rPh>
    <rPh sb="18" eb="20">
      <t>ヘイセイ</t>
    </rPh>
    <rPh sb="21" eb="22">
      <t>ネン</t>
    </rPh>
    <rPh sb="27" eb="29">
      <t>キョウヨウ</t>
    </rPh>
    <rPh sb="29" eb="31">
      <t>カイシ</t>
    </rPh>
    <rPh sb="36" eb="38">
      <t>ニッケ</t>
    </rPh>
    <rPh sb="38" eb="40">
      <t>チク</t>
    </rPh>
    <rPh sb="45" eb="47">
      <t>キョウヨウ</t>
    </rPh>
    <rPh sb="47" eb="49">
      <t>カイシ</t>
    </rPh>
    <rPh sb="53" eb="56">
      <t>ネンイジョウ</t>
    </rPh>
    <rPh sb="56" eb="58">
      <t>ケイカ</t>
    </rPh>
    <rPh sb="80" eb="82">
      <t>コンゴ</t>
    </rPh>
    <rPh sb="82" eb="84">
      <t>シセツ</t>
    </rPh>
    <rPh sb="85" eb="87">
      <t>カンキョ</t>
    </rPh>
    <rPh sb="88" eb="90">
      <t>シンダン</t>
    </rPh>
    <rPh sb="91" eb="92">
      <t>オコナ</t>
    </rPh>
    <rPh sb="96" eb="98">
      <t>キノウ</t>
    </rPh>
    <rPh sb="98" eb="100">
      <t>キョウカ</t>
    </rPh>
    <rPh sb="100" eb="102">
      <t>ジギョウ</t>
    </rPh>
    <rPh sb="106" eb="107">
      <t>チョウ</t>
    </rPh>
    <rPh sb="107" eb="110">
      <t>ジュミョウカ</t>
    </rPh>
    <rPh sb="111" eb="112">
      <t>ハカ</t>
    </rPh>
    <phoneticPr fontId="4"/>
  </si>
  <si>
    <t>　経営については、処理場の維持管理を委託したり、専任の職員を置かず人件費を抑制してしたりしながら経費を抑えているが、収益的収支比率は低くなっている。これは、平成２１年度から供用開始している、大豊地区農業集落排水施設の、供用率が60％弱にとどまっているために収入が、低くなっていることが原因となっている。このため、施設利用率や水洗化率についても低い状況にある。
　また、経費回収率や汚水処理原価は平均よりも良好な値を示しているが、一般会計からの繰入金によるところが大きい。
　今後は、啓蒙活動などにより接続に向けた活動を強化し、収入の安定化にもつなげていく。</t>
    <rPh sb="1" eb="3">
      <t>ケイエイ</t>
    </rPh>
    <rPh sb="24" eb="26">
      <t>センニン</t>
    </rPh>
    <rPh sb="27" eb="29">
      <t>ショクイン</t>
    </rPh>
    <rPh sb="30" eb="31">
      <t>オ</t>
    </rPh>
    <rPh sb="33" eb="36">
      <t>ジンケンヒ</t>
    </rPh>
    <rPh sb="37" eb="39">
      <t>ヨクセイ</t>
    </rPh>
    <rPh sb="48" eb="50">
      <t>ケイヒ</t>
    </rPh>
    <rPh sb="51" eb="52">
      <t>オサ</t>
    </rPh>
    <rPh sb="58" eb="61">
      <t>シュウエキテキ</t>
    </rPh>
    <rPh sb="61" eb="63">
      <t>シュウシ</t>
    </rPh>
    <rPh sb="63" eb="65">
      <t>ヒリツ</t>
    </rPh>
    <rPh sb="66" eb="67">
      <t>ヒク</t>
    </rPh>
    <rPh sb="95" eb="97">
      <t>オオトヨ</t>
    </rPh>
    <rPh sb="97" eb="99">
      <t>チク</t>
    </rPh>
    <rPh sb="99" eb="101">
      <t>ノウギョウ</t>
    </rPh>
    <rPh sb="101" eb="103">
      <t>シュウラク</t>
    </rPh>
    <rPh sb="103" eb="105">
      <t>ハイスイ</t>
    </rPh>
    <rPh sb="105" eb="107">
      <t>シセツ</t>
    </rPh>
    <rPh sb="109" eb="111">
      <t>キョウヨウ</t>
    </rPh>
    <rPh sb="111" eb="112">
      <t>リツ</t>
    </rPh>
    <rPh sb="116" eb="117">
      <t>ジャク</t>
    </rPh>
    <rPh sb="128" eb="130">
      <t>シュウニュウ</t>
    </rPh>
    <rPh sb="132" eb="133">
      <t>ヒク</t>
    </rPh>
    <rPh sb="142" eb="144">
      <t>ゲンイン</t>
    </rPh>
    <rPh sb="162" eb="165">
      <t>スイセンカ</t>
    </rPh>
    <rPh sb="165" eb="166">
      <t>リツ</t>
    </rPh>
    <rPh sb="173" eb="175">
      <t>ジョウキョウ</t>
    </rPh>
    <rPh sb="184" eb="186">
      <t>ケイヒ</t>
    </rPh>
    <rPh sb="186" eb="188">
      <t>カイシュウ</t>
    </rPh>
    <rPh sb="188" eb="189">
      <t>リツ</t>
    </rPh>
    <rPh sb="190" eb="192">
      <t>オスイ</t>
    </rPh>
    <rPh sb="192" eb="194">
      <t>ショリ</t>
    </rPh>
    <rPh sb="194" eb="196">
      <t>ゲンカ</t>
    </rPh>
    <rPh sb="197" eb="199">
      <t>ヘイキン</t>
    </rPh>
    <rPh sb="202" eb="204">
      <t>リョウコウ</t>
    </rPh>
    <rPh sb="205" eb="206">
      <t>アタイ</t>
    </rPh>
    <rPh sb="207" eb="208">
      <t>シメ</t>
    </rPh>
    <rPh sb="214" eb="216">
      <t>イッパン</t>
    </rPh>
    <rPh sb="216" eb="218">
      <t>カイケイ</t>
    </rPh>
    <rPh sb="221" eb="223">
      <t>クリイレ</t>
    </rPh>
    <rPh sb="223" eb="224">
      <t>キン</t>
    </rPh>
    <rPh sb="231" eb="232">
      <t>オオ</t>
    </rPh>
    <rPh sb="237" eb="239">
      <t>コンゴ</t>
    </rPh>
    <rPh sb="241" eb="243">
      <t>ケイモウ</t>
    </rPh>
    <rPh sb="243" eb="245">
      <t>カツドウ</t>
    </rPh>
    <rPh sb="250" eb="252">
      <t>セツゾク</t>
    </rPh>
    <rPh sb="253" eb="254">
      <t>ム</t>
    </rPh>
    <rPh sb="256" eb="258">
      <t>カツドウ</t>
    </rPh>
    <rPh sb="259" eb="261">
      <t>キョウカ</t>
    </rPh>
    <rPh sb="263" eb="265">
      <t>シュウニュウ</t>
    </rPh>
    <rPh sb="266" eb="269">
      <t>アンテイカ</t>
    </rPh>
    <phoneticPr fontId="4"/>
  </si>
  <si>
    <t>　今後機能強化事業を取り組み、施設の長寿命化を図りながら、料金改定の検討を行い経営の安定化につなげていく。</t>
    <rPh sb="10" eb="11">
      <t>ト</t>
    </rPh>
    <rPh sb="12" eb="13">
      <t>ク</t>
    </rPh>
    <rPh sb="15" eb="17">
      <t>シセツ</t>
    </rPh>
    <rPh sb="34" eb="36">
      <t>ケントウ</t>
    </rPh>
    <rPh sb="37" eb="3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</si>
</sst>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189248"/>
        <c:axId val="9319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93189248"/>
        <c:axId val="93191168"/>
      </c:lineChart>
      <c:dateAx>
        <c:axId val="93189248"/>
        <c:scaling>
          <c:orientation val="minMax"/>
        </c:scaling>
        <c:delete val="1"/>
        <c:axPos val="b"/>
        <c:numFmt formatCode="ge" sourceLinked="1"/>
        <c:majorTickMark val="none"/>
        <c:minorTickMark val="none"/>
        <c:tickLblPos val="none"/>
        <c:crossAx val="93191168"/>
        <c:crosses val="autoZero"/>
        <c:auto val="1"/>
        <c:lblOffset val="100"/>
        <c:baseTimeUnit val="years"/>
      </c:dateAx>
      <c:valAx>
        <c:axId val="9319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8924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43.19</c:v>
                </c:pt>
                <c:pt idx="1">
                  <c:v>46.13</c:v>
                </c:pt>
                <c:pt idx="2">
                  <c:v>46.13</c:v>
                </c:pt>
                <c:pt idx="3">
                  <c:v>45.4</c:v>
                </c:pt>
                <c:pt idx="4">
                  <c:v>50.18</c:v>
                </c:pt>
              </c:numCache>
            </c:numRef>
          </c:val>
        </c:ser>
        <c:dLbls>
          <c:showLegendKey val="0"/>
          <c:showVal val="0"/>
          <c:showCatName val="0"/>
          <c:showSerName val="0"/>
          <c:showPercent val="0"/>
          <c:showBubbleSize val="0"/>
        </c:dLbls>
        <c:gapWidth val="150"/>
        <c:axId val="99233152"/>
        <c:axId val="9925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55.49</c:v>
                </c:pt>
                <c:pt idx="2">
                  <c:v>54.99</c:v>
                </c:pt>
                <c:pt idx="3">
                  <c:v>54.36</c:v>
                </c:pt>
                <c:pt idx="4">
                  <c:v>53.52</c:v>
                </c:pt>
              </c:numCache>
            </c:numRef>
          </c:val>
          <c:smooth val="0"/>
        </c:ser>
        <c:dLbls>
          <c:showLegendKey val="0"/>
          <c:showVal val="0"/>
          <c:showCatName val="0"/>
          <c:showSerName val="0"/>
          <c:showPercent val="0"/>
          <c:showBubbleSize val="0"/>
        </c:dLbls>
        <c:marker val="1"/>
        <c:smooth val="0"/>
        <c:axId val="99233152"/>
        <c:axId val="99259904"/>
      </c:lineChart>
      <c:dateAx>
        <c:axId val="99233152"/>
        <c:scaling>
          <c:orientation val="minMax"/>
        </c:scaling>
        <c:delete val="1"/>
        <c:axPos val="b"/>
        <c:numFmt formatCode="ge" sourceLinked="1"/>
        <c:majorTickMark val="none"/>
        <c:minorTickMark val="none"/>
        <c:tickLblPos val="none"/>
        <c:crossAx val="99259904"/>
        <c:crosses val="autoZero"/>
        <c:auto val="1"/>
        <c:lblOffset val="100"/>
        <c:baseTimeUnit val="years"/>
      </c:dateAx>
      <c:valAx>
        <c:axId val="9925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3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61.95</c:v>
                </c:pt>
                <c:pt idx="1">
                  <c:v>76.11</c:v>
                </c:pt>
                <c:pt idx="2">
                  <c:v>74.48</c:v>
                </c:pt>
                <c:pt idx="3">
                  <c:v>76.709999999999994</c:v>
                </c:pt>
                <c:pt idx="4">
                  <c:v>70.98</c:v>
                </c:pt>
              </c:numCache>
            </c:numRef>
          </c:val>
        </c:ser>
        <c:dLbls>
          <c:showLegendKey val="0"/>
          <c:showVal val="0"/>
          <c:showCatName val="0"/>
          <c:showSerName val="0"/>
          <c:showPercent val="0"/>
          <c:showBubbleSize val="0"/>
        </c:dLbls>
        <c:gapWidth val="150"/>
        <c:axId val="99272192"/>
        <c:axId val="9927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99272192"/>
        <c:axId val="99274112"/>
      </c:lineChart>
      <c:dateAx>
        <c:axId val="99272192"/>
        <c:scaling>
          <c:orientation val="minMax"/>
        </c:scaling>
        <c:delete val="1"/>
        <c:axPos val="b"/>
        <c:numFmt formatCode="ge" sourceLinked="1"/>
        <c:majorTickMark val="none"/>
        <c:minorTickMark val="none"/>
        <c:tickLblPos val="none"/>
        <c:crossAx val="99274112"/>
        <c:crosses val="autoZero"/>
        <c:auto val="1"/>
        <c:lblOffset val="100"/>
        <c:baseTimeUnit val="years"/>
      </c:dateAx>
      <c:valAx>
        <c:axId val="9927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7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82</c:v>
                </c:pt>
                <c:pt idx="1">
                  <c:v>69.260000000000005</c:v>
                </c:pt>
                <c:pt idx="2">
                  <c:v>62.42</c:v>
                </c:pt>
                <c:pt idx="3">
                  <c:v>60.79</c:v>
                </c:pt>
                <c:pt idx="4">
                  <c:v>88.93</c:v>
                </c:pt>
              </c:numCache>
            </c:numRef>
          </c:val>
        </c:ser>
        <c:dLbls>
          <c:showLegendKey val="0"/>
          <c:showVal val="0"/>
          <c:showCatName val="0"/>
          <c:showSerName val="0"/>
          <c:showPercent val="0"/>
          <c:showBubbleSize val="0"/>
        </c:dLbls>
        <c:gapWidth val="150"/>
        <c:axId val="93233920"/>
        <c:axId val="9323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233920"/>
        <c:axId val="93235840"/>
      </c:lineChart>
      <c:dateAx>
        <c:axId val="93233920"/>
        <c:scaling>
          <c:orientation val="minMax"/>
        </c:scaling>
        <c:delete val="1"/>
        <c:axPos val="b"/>
        <c:numFmt formatCode="ge" sourceLinked="1"/>
        <c:majorTickMark val="none"/>
        <c:minorTickMark val="none"/>
        <c:tickLblPos val="none"/>
        <c:crossAx val="93235840"/>
        <c:crosses val="autoZero"/>
        <c:auto val="1"/>
        <c:lblOffset val="100"/>
        <c:baseTimeUnit val="years"/>
      </c:dateAx>
      <c:valAx>
        <c:axId val="9323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3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663616"/>
        <c:axId val="9366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663616"/>
        <c:axId val="93665536"/>
      </c:lineChart>
      <c:dateAx>
        <c:axId val="93663616"/>
        <c:scaling>
          <c:orientation val="minMax"/>
        </c:scaling>
        <c:delete val="1"/>
        <c:axPos val="b"/>
        <c:numFmt formatCode="ge" sourceLinked="1"/>
        <c:majorTickMark val="none"/>
        <c:minorTickMark val="none"/>
        <c:tickLblPos val="none"/>
        <c:crossAx val="93665536"/>
        <c:crosses val="autoZero"/>
        <c:auto val="1"/>
        <c:lblOffset val="100"/>
        <c:baseTimeUnit val="years"/>
      </c:dateAx>
      <c:valAx>
        <c:axId val="9366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6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700096"/>
        <c:axId val="9370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700096"/>
        <c:axId val="93702016"/>
      </c:lineChart>
      <c:dateAx>
        <c:axId val="93700096"/>
        <c:scaling>
          <c:orientation val="minMax"/>
        </c:scaling>
        <c:delete val="1"/>
        <c:axPos val="b"/>
        <c:numFmt formatCode="ge" sourceLinked="1"/>
        <c:majorTickMark val="none"/>
        <c:minorTickMark val="none"/>
        <c:tickLblPos val="none"/>
        <c:crossAx val="93702016"/>
        <c:crosses val="autoZero"/>
        <c:auto val="1"/>
        <c:lblOffset val="100"/>
        <c:baseTimeUnit val="years"/>
      </c:dateAx>
      <c:valAx>
        <c:axId val="9370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053568"/>
        <c:axId val="9905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053568"/>
        <c:axId val="99055488"/>
      </c:lineChart>
      <c:dateAx>
        <c:axId val="99053568"/>
        <c:scaling>
          <c:orientation val="minMax"/>
        </c:scaling>
        <c:delete val="1"/>
        <c:axPos val="b"/>
        <c:numFmt formatCode="ge" sourceLinked="1"/>
        <c:majorTickMark val="none"/>
        <c:minorTickMark val="none"/>
        <c:tickLblPos val="none"/>
        <c:crossAx val="99055488"/>
        <c:crosses val="autoZero"/>
        <c:auto val="1"/>
        <c:lblOffset val="100"/>
        <c:baseTimeUnit val="years"/>
      </c:dateAx>
      <c:valAx>
        <c:axId val="9905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5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362304"/>
        <c:axId val="99364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362304"/>
        <c:axId val="99364224"/>
      </c:lineChart>
      <c:dateAx>
        <c:axId val="99362304"/>
        <c:scaling>
          <c:orientation val="minMax"/>
        </c:scaling>
        <c:delete val="1"/>
        <c:axPos val="b"/>
        <c:numFmt formatCode="ge" sourceLinked="1"/>
        <c:majorTickMark val="none"/>
        <c:minorTickMark val="none"/>
        <c:tickLblPos val="none"/>
        <c:crossAx val="99364224"/>
        <c:crosses val="autoZero"/>
        <c:auto val="1"/>
        <c:lblOffset val="100"/>
        <c:baseTimeUnit val="years"/>
      </c:dateAx>
      <c:valAx>
        <c:axId val="9936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6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398784"/>
        <c:axId val="9940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99398784"/>
        <c:axId val="99400704"/>
      </c:lineChart>
      <c:dateAx>
        <c:axId val="99398784"/>
        <c:scaling>
          <c:orientation val="minMax"/>
        </c:scaling>
        <c:delete val="1"/>
        <c:axPos val="b"/>
        <c:numFmt formatCode="ge" sourceLinked="1"/>
        <c:majorTickMark val="none"/>
        <c:minorTickMark val="none"/>
        <c:tickLblPos val="none"/>
        <c:crossAx val="99400704"/>
        <c:crosses val="autoZero"/>
        <c:auto val="1"/>
        <c:lblOffset val="100"/>
        <c:baseTimeUnit val="years"/>
      </c:dateAx>
      <c:valAx>
        <c:axId val="9940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9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99.03</c:v>
                </c:pt>
                <c:pt idx="1">
                  <c:v>90.37</c:v>
                </c:pt>
                <c:pt idx="2">
                  <c:v>77.709999999999994</c:v>
                </c:pt>
                <c:pt idx="3">
                  <c:v>77.7</c:v>
                </c:pt>
                <c:pt idx="4">
                  <c:v>78.349999999999994</c:v>
                </c:pt>
              </c:numCache>
            </c:numRef>
          </c:val>
        </c:ser>
        <c:dLbls>
          <c:showLegendKey val="0"/>
          <c:showVal val="0"/>
          <c:showCatName val="0"/>
          <c:showSerName val="0"/>
          <c:showPercent val="0"/>
          <c:showBubbleSize val="0"/>
        </c:dLbls>
        <c:gapWidth val="150"/>
        <c:axId val="99185408"/>
        <c:axId val="9918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99185408"/>
        <c:axId val="99187328"/>
      </c:lineChart>
      <c:dateAx>
        <c:axId val="99185408"/>
        <c:scaling>
          <c:orientation val="minMax"/>
        </c:scaling>
        <c:delete val="1"/>
        <c:axPos val="b"/>
        <c:numFmt formatCode="ge" sourceLinked="1"/>
        <c:majorTickMark val="none"/>
        <c:minorTickMark val="none"/>
        <c:tickLblPos val="none"/>
        <c:crossAx val="99187328"/>
        <c:crosses val="autoZero"/>
        <c:auto val="1"/>
        <c:lblOffset val="100"/>
        <c:baseTimeUnit val="years"/>
      </c:dateAx>
      <c:valAx>
        <c:axId val="9918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8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99.97</c:v>
                </c:pt>
                <c:pt idx="1">
                  <c:v>115.88</c:v>
                </c:pt>
                <c:pt idx="2">
                  <c:v>132.41999999999999</c:v>
                </c:pt>
                <c:pt idx="3">
                  <c:v>127.99</c:v>
                </c:pt>
                <c:pt idx="4">
                  <c:v>133.86000000000001</c:v>
                </c:pt>
              </c:numCache>
            </c:numRef>
          </c:val>
        </c:ser>
        <c:dLbls>
          <c:showLegendKey val="0"/>
          <c:showVal val="0"/>
          <c:showCatName val="0"/>
          <c:showSerName val="0"/>
          <c:showPercent val="0"/>
          <c:showBubbleSize val="0"/>
        </c:dLbls>
        <c:gapWidth val="150"/>
        <c:axId val="99217408"/>
        <c:axId val="9921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99217408"/>
        <c:axId val="99219328"/>
      </c:lineChart>
      <c:dateAx>
        <c:axId val="99217408"/>
        <c:scaling>
          <c:orientation val="minMax"/>
        </c:scaling>
        <c:delete val="1"/>
        <c:axPos val="b"/>
        <c:numFmt formatCode="ge" sourceLinked="1"/>
        <c:majorTickMark val="none"/>
        <c:minorTickMark val="none"/>
        <c:tickLblPos val="none"/>
        <c:crossAx val="99219328"/>
        <c:crosses val="autoZero"/>
        <c:auto val="1"/>
        <c:lblOffset val="100"/>
        <c:baseTimeUnit val="years"/>
      </c:dateAx>
      <c:valAx>
        <c:axId val="9921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1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6"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鮭川村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4630</v>
      </c>
      <c r="AM8" s="47"/>
      <c r="AN8" s="47"/>
      <c r="AO8" s="47"/>
      <c r="AP8" s="47"/>
      <c r="AQ8" s="47"/>
      <c r="AR8" s="47"/>
      <c r="AS8" s="47"/>
      <c r="AT8" s="43">
        <f>データ!S6</f>
        <v>122.14</v>
      </c>
      <c r="AU8" s="43"/>
      <c r="AV8" s="43"/>
      <c r="AW8" s="43"/>
      <c r="AX8" s="43"/>
      <c r="AY8" s="43"/>
      <c r="AZ8" s="43"/>
      <c r="BA8" s="43"/>
      <c r="BB8" s="43">
        <f>データ!T6</f>
        <v>37.909999999999997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41.14</v>
      </c>
      <c r="Q10" s="43"/>
      <c r="R10" s="43"/>
      <c r="S10" s="43"/>
      <c r="T10" s="43"/>
      <c r="U10" s="43"/>
      <c r="V10" s="43"/>
      <c r="W10" s="43">
        <f>データ!P6</f>
        <v>100</v>
      </c>
      <c r="X10" s="43"/>
      <c r="Y10" s="43"/>
      <c r="Z10" s="43"/>
      <c r="AA10" s="43"/>
      <c r="AB10" s="43"/>
      <c r="AC10" s="43"/>
      <c r="AD10" s="47">
        <f>データ!Q6</f>
        <v>2700</v>
      </c>
      <c r="AE10" s="47"/>
      <c r="AF10" s="47"/>
      <c r="AG10" s="47"/>
      <c r="AH10" s="47"/>
      <c r="AI10" s="47"/>
      <c r="AJ10" s="47"/>
      <c r="AK10" s="2"/>
      <c r="AL10" s="47">
        <f>データ!U6</f>
        <v>1892</v>
      </c>
      <c r="AM10" s="47"/>
      <c r="AN10" s="47"/>
      <c r="AO10" s="47"/>
      <c r="AP10" s="47"/>
      <c r="AQ10" s="47"/>
      <c r="AR10" s="47"/>
      <c r="AS10" s="47"/>
      <c r="AT10" s="43">
        <f>データ!V6</f>
        <v>1.35</v>
      </c>
      <c r="AU10" s="43"/>
      <c r="AV10" s="43"/>
      <c r="AW10" s="43"/>
      <c r="AX10" s="43"/>
      <c r="AY10" s="43"/>
      <c r="AZ10" s="43"/>
      <c r="BA10" s="43"/>
      <c r="BB10" s="43">
        <f>データ!W6</f>
        <v>1401.48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63665</v>
      </c>
      <c r="D6" s="31">
        <f t="shared" si="3"/>
        <v>47</v>
      </c>
      <c r="E6" s="31">
        <f t="shared" si="3"/>
        <v>17</v>
      </c>
      <c r="F6" s="31">
        <f t="shared" si="3"/>
        <v>5</v>
      </c>
      <c r="G6" s="31">
        <f t="shared" si="3"/>
        <v>0</v>
      </c>
      <c r="H6" s="31" t="str">
        <f t="shared" si="3"/>
        <v>山形県　鮭川村</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41.14</v>
      </c>
      <c r="P6" s="32">
        <f t="shared" si="3"/>
        <v>100</v>
      </c>
      <c r="Q6" s="32">
        <f t="shared" si="3"/>
        <v>2700</v>
      </c>
      <c r="R6" s="32">
        <f t="shared" si="3"/>
        <v>4630</v>
      </c>
      <c r="S6" s="32">
        <f t="shared" si="3"/>
        <v>122.14</v>
      </c>
      <c r="T6" s="32">
        <f t="shared" si="3"/>
        <v>37.909999999999997</v>
      </c>
      <c r="U6" s="32">
        <f t="shared" si="3"/>
        <v>1892</v>
      </c>
      <c r="V6" s="32">
        <f t="shared" si="3"/>
        <v>1.35</v>
      </c>
      <c r="W6" s="32">
        <f t="shared" si="3"/>
        <v>1401.48</v>
      </c>
      <c r="X6" s="33">
        <f>IF(X7="",NA(),X7)</f>
        <v>82</v>
      </c>
      <c r="Y6" s="33">
        <f t="shared" ref="Y6:AG6" si="4">IF(Y7="",NA(),Y7)</f>
        <v>69.260000000000005</v>
      </c>
      <c r="Z6" s="33">
        <f t="shared" si="4"/>
        <v>62.42</v>
      </c>
      <c r="AA6" s="33">
        <f t="shared" si="4"/>
        <v>60.79</v>
      </c>
      <c r="AB6" s="33">
        <f t="shared" si="4"/>
        <v>88.93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1267.26</v>
      </c>
      <c r="BK6" s="33">
        <f t="shared" si="7"/>
        <v>1239.2</v>
      </c>
      <c r="BL6" s="33">
        <f t="shared" si="7"/>
        <v>1197.82</v>
      </c>
      <c r="BM6" s="33">
        <f t="shared" si="7"/>
        <v>1126.77</v>
      </c>
      <c r="BN6" s="33">
        <f t="shared" si="7"/>
        <v>1044.8</v>
      </c>
      <c r="BO6" s="32" t="str">
        <f>IF(BO7="","",IF(BO7="-","【-】","【"&amp;SUBSTITUTE(TEXT(BO7,"#,##0.00"),"-","△")&amp;"】"))</f>
        <v>【992.47】</v>
      </c>
      <c r="BP6" s="33">
        <f>IF(BP7="",NA(),BP7)</f>
        <v>99.03</v>
      </c>
      <c r="BQ6" s="33">
        <f t="shared" ref="BQ6:BY6" si="8">IF(BQ7="",NA(),BQ7)</f>
        <v>90.37</v>
      </c>
      <c r="BR6" s="33">
        <f t="shared" si="8"/>
        <v>77.709999999999994</v>
      </c>
      <c r="BS6" s="33">
        <f t="shared" si="8"/>
        <v>77.7</v>
      </c>
      <c r="BT6" s="33">
        <f t="shared" si="8"/>
        <v>78.349999999999994</v>
      </c>
      <c r="BU6" s="33">
        <f t="shared" si="8"/>
        <v>53.42</v>
      </c>
      <c r="BV6" s="33">
        <f t="shared" si="8"/>
        <v>51.56</v>
      </c>
      <c r="BW6" s="33">
        <f t="shared" si="8"/>
        <v>51.03</v>
      </c>
      <c r="BX6" s="33">
        <f t="shared" si="8"/>
        <v>50.9</v>
      </c>
      <c r="BY6" s="33">
        <f t="shared" si="8"/>
        <v>50.82</v>
      </c>
      <c r="BZ6" s="32" t="str">
        <f>IF(BZ7="","",IF(BZ7="-","【-】","【"&amp;SUBSTITUTE(TEXT(BZ7,"#,##0.00"),"-","△")&amp;"】"))</f>
        <v>【51.49】</v>
      </c>
      <c r="CA6" s="33">
        <f>IF(CA7="",NA(),CA7)</f>
        <v>99.97</v>
      </c>
      <c r="CB6" s="33">
        <f t="shared" ref="CB6:CJ6" si="9">IF(CB7="",NA(),CB7)</f>
        <v>115.88</v>
      </c>
      <c r="CC6" s="33">
        <f t="shared" si="9"/>
        <v>132.41999999999999</v>
      </c>
      <c r="CD6" s="33">
        <f t="shared" si="9"/>
        <v>127.99</v>
      </c>
      <c r="CE6" s="33">
        <f t="shared" si="9"/>
        <v>133.86000000000001</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43.19</v>
      </c>
      <c r="CM6" s="33">
        <f t="shared" ref="CM6:CU6" si="10">IF(CM7="",NA(),CM7)</f>
        <v>46.13</v>
      </c>
      <c r="CN6" s="33">
        <f t="shared" si="10"/>
        <v>46.13</v>
      </c>
      <c r="CO6" s="33">
        <f t="shared" si="10"/>
        <v>45.4</v>
      </c>
      <c r="CP6" s="33">
        <f t="shared" si="10"/>
        <v>50.18</v>
      </c>
      <c r="CQ6" s="33">
        <f t="shared" si="10"/>
        <v>54.23</v>
      </c>
      <c r="CR6" s="33">
        <f t="shared" si="10"/>
        <v>55.49</v>
      </c>
      <c r="CS6" s="33">
        <f t="shared" si="10"/>
        <v>54.99</v>
      </c>
      <c r="CT6" s="33">
        <f t="shared" si="10"/>
        <v>54.36</v>
      </c>
      <c r="CU6" s="33">
        <f t="shared" si="10"/>
        <v>53.52</v>
      </c>
      <c r="CV6" s="32" t="str">
        <f>IF(CV7="","",IF(CV7="-","【-】","【"&amp;SUBSTITUTE(TEXT(CV7,"#,##0.00"),"-","△")&amp;"】"))</f>
        <v>【53.65】</v>
      </c>
      <c r="CW6" s="33">
        <f>IF(CW7="",NA(),CW7)</f>
        <v>61.95</v>
      </c>
      <c r="CX6" s="33">
        <f t="shared" ref="CX6:DF6" si="11">IF(CX7="",NA(),CX7)</f>
        <v>76.11</v>
      </c>
      <c r="CY6" s="33">
        <f t="shared" si="11"/>
        <v>74.48</v>
      </c>
      <c r="CZ6" s="33">
        <f t="shared" si="11"/>
        <v>76.709999999999994</v>
      </c>
      <c r="DA6" s="33">
        <f t="shared" si="11"/>
        <v>70.98</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63665</v>
      </c>
      <c r="D7" s="35">
        <v>47</v>
      </c>
      <c r="E7" s="35">
        <v>17</v>
      </c>
      <c r="F7" s="35">
        <v>5</v>
      </c>
      <c r="G7" s="35">
        <v>0</v>
      </c>
      <c r="H7" s="35" t="s">
        <v>96</v>
      </c>
      <c r="I7" s="35" t="s">
        <v>97</v>
      </c>
      <c r="J7" s="35" t="s">
        <v>98</v>
      </c>
      <c r="K7" s="35" t="s">
        <v>99</v>
      </c>
      <c r="L7" s="35" t="s">
        <v>100</v>
      </c>
      <c r="M7" s="36" t="s">
        <v>101</v>
      </c>
      <c r="N7" s="36" t="s">
        <v>102</v>
      </c>
      <c r="O7" s="36">
        <v>41.14</v>
      </c>
      <c r="P7" s="36">
        <v>100</v>
      </c>
      <c r="Q7" s="36">
        <v>2700</v>
      </c>
      <c r="R7" s="36">
        <v>4630</v>
      </c>
      <c r="S7" s="36">
        <v>122.14</v>
      </c>
      <c r="T7" s="36">
        <v>37.909999999999997</v>
      </c>
      <c r="U7" s="36">
        <v>1892</v>
      </c>
      <c r="V7" s="36">
        <v>1.35</v>
      </c>
      <c r="W7" s="36">
        <v>1401.48</v>
      </c>
      <c r="X7" s="36">
        <v>82</v>
      </c>
      <c r="Y7" s="36">
        <v>69.260000000000005</v>
      </c>
      <c r="Z7" s="36">
        <v>62.42</v>
      </c>
      <c r="AA7" s="36">
        <v>60.79</v>
      </c>
      <c r="AB7" s="36">
        <v>88.93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1267.26</v>
      </c>
      <c r="BK7" s="36">
        <v>1239.2</v>
      </c>
      <c r="BL7" s="36">
        <v>1197.82</v>
      </c>
      <c r="BM7" s="36">
        <v>1126.77</v>
      </c>
      <c r="BN7" s="36">
        <v>1044.8</v>
      </c>
      <c r="BO7" s="36">
        <v>992.47</v>
      </c>
      <c r="BP7" s="36">
        <v>99.03</v>
      </c>
      <c r="BQ7" s="36">
        <v>90.37</v>
      </c>
      <c r="BR7" s="36">
        <v>77.709999999999994</v>
      </c>
      <c r="BS7" s="36">
        <v>77.7</v>
      </c>
      <c r="BT7" s="36">
        <v>78.349999999999994</v>
      </c>
      <c r="BU7" s="36">
        <v>53.42</v>
      </c>
      <c r="BV7" s="36">
        <v>51.56</v>
      </c>
      <c r="BW7" s="36">
        <v>51.03</v>
      </c>
      <c r="BX7" s="36">
        <v>50.9</v>
      </c>
      <c r="BY7" s="36">
        <v>50.82</v>
      </c>
      <c r="BZ7" s="36">
        <v>51.49</v>
      </c>
      <c r="CA7" s="36">
        <v>99.97</v>
      </c>
      <c r="CB7" s="36">
        <v>115.88</v>
      </c>
      <c r="CC7" s="36">
        <v>132.41999999999999</v>
      </c>
      <c r="CD7" s="36">
        <v>127.99</v>
      </c>
      <c r="CE7" s="36">
        <v>133.86000000000001</v>
      </c>
      <c r="CF7" s="36">
        <v>269.12</v>
      </c>
      <c r="CG7" s="36">
        <v>283.26</v>
      </c>
      <c r="CH7" s="36">
        <v>289.60000000000002</v>
      </c>
      <c r="CI7" s="36">
        <v>293.27</v>
      </c>
      <c r="CJ7" s="36">
        <v>300.52</v>
      </c>
      <c r="CK7" s="36">
        <v>295.10000000000002</v>
      </c>
      <c r="CL7" s="36">
        <v>43.19</v>
      </c>
      <c r="CM7" s="36">
        <v>46.13</v>
      </c>
      <c r="CN7" s="36">
        <v>46.13</v>
      </c>
      <c r="CO7" s="36">
        <v>45.4</v>
      </c>
      <c r="CP7" s="36">
        <v>50.18</v>
      </c>
      <c r="CQ7" s="36">
        <v>54.23</v>
      </c>
      <c r="CR7" s="36">
        <v>55.49</v>
      </c>
      <c r="CS7" s="36">
        <v>54.99</v>
      </c>
      <c r="CT7" s="36">
        <v>54.36</v>
      </c>
      <c r="CU7" s="36">
        <v>53.52</v>
      </c>
      <c r="CV7" s="36">
        <v>53.65</v>
      </c>
      <c r="CW7" s="36">
        <v>61.95</v>
      </c>
      <c r="CX7" s="36">
        <v>76.11</v>
      </c>
      <c r="CY7" s="36">
        <v>74.48</v>
      </c>
      <c r="CZ7" s="36">
        <v>76.709999999999994</v>
      </c>
      <c r="DA7" s="36">
        <v>70.98</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2016-02-15T02:30:12Z</cp:lastPrinted>
  <dcterms:created xsi:type="dcterms:W3CDTF">2016-01-14T10:56:39Z</dcterms:created>
  <dcterms:modified xsi:type="dcterms:W3CDTF">2016-02-15T02:35:07Z</dcterms:modified>
  <cp:category/>
</cp:coreProperties>
</file>