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下水道事業経営比較分析表\"/>
    </mc:Choice>
  </mc:AlternateContent>
  <workbookProtection workbookPassword="B501" lockStructure="1"/>
  <bookViews>
    <workbookView xWindow="0" yWindow="0" windowWidth="20490" windowHeight="669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<sst xmlns="http://schemas.openxmlformats.org/spreadsheetml/2006/main" count="222" uniqueCount="111">
  <si>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</si>
  <si>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</si>
  <si>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</si>
  <si>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</si>
  <si>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</si>
  <si>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</si>
  <si>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</si>
  <si>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</si>
  <si>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</si>
  <si>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</si>
  <si>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</si>
  <si>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</si>
  <si>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</si>
  <si>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</si>
  <si>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</si>
  <si>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</si>
  <si>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</si>
  <si>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</si>
  <si>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</si>
  <si>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</si>
  <si>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</si>
  <si>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</si>
  <si>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</si>
  <si>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</si>
  <si>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</si>
  <si>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</si>
  <si>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</si>
  <si>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</si>
  <si>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</si>
  <si>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</si>
  <si>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</si>
  <si>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</si>
  <si>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</si>
  <si>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</si>
  <si>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</si>
  <si>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</si>
  <si>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</si>
  <si>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</si>
  <si>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</si>
  <si>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</si>
  <si>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</si>
  <si>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</si>
  <si>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</si>
  <si>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</si>
  <si>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</si>
  <si>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</si>
  <si>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</si>
  <si>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</si>
  <si>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</si>
  <si>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</si>
  <si>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</si>
  <si>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</si>
  <si>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</si>
  <si>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</si>
  <si>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</si>
  <si>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</si>
  <si>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</si>
  <si>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</si>
  <si>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</si>
  <si>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</si>
  <si>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</si>
  <si>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</si>
  <si>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</si>
  <si>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</si>
  <si>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</si>
  <si>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</si>
  <si>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</si>
  <si>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</si>
  <si>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</si>
  <si>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</si>
  <si>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</si>
  <si>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</si>
  <si>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</si>
  <si>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</si>
  <si>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</si>
  <si>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</si>
  <si>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</si>
  <si>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</si>
  <si>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</si>
  <si>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</si>
  <si>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</si>
  <si>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</si>
  <si>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</si>
  <si>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</si>
  <si>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</si>
  <si>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</si>
  <si>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</si>
  <si>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</si>
  <si>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</si>
  <si>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</si>
  <si>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</si>
  <si>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</si>
  <si>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</si>
  <si>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</si>
  <si>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</si>
  <si>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</si>
  <si>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三川町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</si>
  <si>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</si>
  <si>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</si>
  <si>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</si>
  <si>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</si>
  <si>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</si>
  <si>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</si>
  <si>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</si>
  <si>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</si>
  <si>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</si>
  <si>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</si>
  <si>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</si>
  <si>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t>
    <rPh sb="1" eb="3">
      <t>ゲンザイ</t>
    </rPh>
    <rPh sb="4" eb="6">
      <t>ケイエイ</t>
    </rPh>
    <rPh sb="6" eb="8">
      <t>ジョウキョウ</t>
    </rPh>
    <rPh sb="9" eb="12">
      <t>シヨウリョウ</t>
    </rPh>
    <rPh sb="12" eb="14">
      <t>シュウニュウ</t>
    </rPh>
    <rPh sb="18" eb="19">
      <t>マカナ</t>
    </rPh>
    <rPh sb="24" eb="25">
      <t>マチ</t>
    </rPh>
    <rPh sb="26" eb="28">
      <t>イッパン</t>
    </rPh>
    <rPh sb="28" eb="30">
      <t>カイケイ</t>
    </rPh>
    <rPh sb="33" eb="35">
      <t>クリイレ</t>
    </rPh>
    <rPh sb="35" eb="36">
      <t>キン</t>
    </rPh>
    <rPh sb="37" eb="38">
      <t>ア</t>
    </rPh>
    <rPh sb="40" eb="42">
      <t>ジギョウ</t>
    </rPh>
    <rPh sb="43" eb="45">
      <t>ウンエイ</t>
    </rPh>
    <rPh sb="126" eb="127">
      <t>オオム</t>
    </rPh>
    <rPh sb="129" eb="130">
      <t>ネン</t>
    </rPh>
    <phoneticPr fontId="4"/>
  </si>
  <si>
    <t>①収益的収支比率については、維持管理費用の内、汚水処理施設やマンホールポンプで使用する電気使用料が料金改正により増加したことと、経年劣化が原因の機器故障により修繕費が増加したため減少しています。また、地方債償還金額が年々増加することも収支比率が減少する理由のひとつです。
②と③については、本事業が公営企業法非適用のため、該当数値はありません。　
④企業債残高対事業規模比率については、類似団体平均値より下回っています。また、建設改良費に充てるための企業債は平成１５年度より起債しておらず、企業債残高は償還により減少していきます。
⑤経費回収率については、類似団体平均値を上回っていますが、維持管理費など汚水処理に係る経費が増大していることから減少しています。
⑥汚水処理費原価については、類似団体平均値を下回っています。平成２４年度以降汚水処理施設の維持管理費など汚水処理に係る経費が増大していることから、汚水処理原価が高くなっていきます。
⑦施設利用率については、類似団体平均値とほぼ同じ水準となっています。平成２４年度について算出数値が未入力のため、数値が未記入となっています。
⑧水洗化率については、類似団体平均値を大きく上回っています。管渠整備は既に終了しており、水洗化率を１００％にするには未水洗化世帯への接続が今後の課題になります。</t>
    <rPh sb="1" eb="4">
      <t>シュウエキテキ</t>
    </rPh>
    <rPh sb="4" eb="6">
      <t>シュウシ</t>
    </rPh>
    <rPh sb="6" eb="8">
      <t>ヒリツ</t>
    </rPh>
    <rPh sb="23" eb="25">
      <t>オスイ</t>
    </rPh>
    <rPh sb="25" eb="27">
      <t>ショリ</t>
    </rPh>
    <rPh sb="27" eb="29">
      <t>シセツ</t>
    </rPh>
    <rPh sb="39" eb="41">
      <t>シヨウ</t>
    </rPh>
    <rPh sb="49" eb="51">
      <t>リョウキン</t>
    </rPh>
    <rPh sb="51" eb="53">
      <t>カイセイ</t>
    </rPh>
    <rPh sb="56" eb="58">
      <t>ゾウカ</t>
    </rPh>
    <rPh sb="64" eb="66">
      <t>ケイネン</t>
    </rPh>
    <rPh sb="66" eb="68">
      <t>レッカ</t>
    </rPh>
    <rPh sb="69" eb="71">
      <t>ゲンイン</t>
    </rPh>
    <rPh sb="72" eb="74">
      <t>キキ</t>
    </rPh>
    <rPh sb="74" eb="76">
      <t>コショウ</t>
    </rPh>
    <rPh sb="79" eb="81">
      <t>シュウゼン</t>
    </rPh>
    <rPh sb="81" eb="82">
      <t>ヒ</t>
    </rPh>
    <rPh sb="89" eb="91">
      <t>ゲンショウ</t>
    </rPh>
    <rPh sb="100" eb="102">
      <t>チホウ</t>
    </rPh>
    <rPh sb="103" eb="105">
      <t>ショウカン</t>
    </rPh>
    <rPh sb="105" eb="107">
      <t>キンガク</t>
    </rPh>
    <rPh sb="110" eb="112">
      <t>ゾウカ</t>
    </rPh>
    <rPh sb="126" eb="128">
      <t>リユウ</t>
    </rPh>
    <rPh sb="175" eb="177">
      <t>キギョウ</t>
    </rPh>
    <rPh sb="177" eb="178">
      <t>サイ</t>
    </rPh>
    <rPh sb="178" eb="180">
      <t>ザンダカ</t>
    </rPh>
    <rPh sb="180" eb="181">
      <t>タイ</t>
    </rPh>
    <rPh sb="181" eb="183">
      <t>ジギョウ</t>
    </rPh>
    <rPh sb="183" eb="185">
      <t>キボ</t>
    </rPh>
    <rPh sb="185" eb="187">
      <t>ヒリツ</t>
    </rPh>
    <rPh sb="193" eb="195">
      <t>ルイジ</t>
    </rPh>
    <rPh sb="195" eb="197">
      <t>ダンタイ</t>
    </rPh>
    <rPh sb="197" eb="199">
      <t>ヘイキン</t>
    </rPh>
    <rPh sb="199" eb="200">
      <t>チ</t>
    </rPh>
    <rPh sb="202" eb="204">
      <t>シタマワ</t>
    </rPh>
    <rPh sb="225" eb="227">
      <t>キギョウ</t>
    </rPh>
    <rPh sb="229" eb="231">
      <t>ヘイセイ</t>
    </rPh>
    <rPh sb="233" eb="235">
      <t>ネンド</t>
    </rPh>
    <rPh sb="237" eb="239">
      <t>キサイ</t>
    </rPh>
    <rPh sb="267" eb="269">
      <t>ケイヒ</t>
    </rPh>
    <rPh sb="269" eb="271">
      <t>カイシュウ</t>
    </rPh>
    <rPh sb="271" eb="272">
      <t>リツ</t>
    </rPh>
    <rPh sb="295" eb="297">
      <t>イジ</t>
    </rPh>
    <rPh sb="297" eb="300">
      <t>カンリヒ</t>
    </rPh>
    <rPh sb="332" eb="334">
      <t>オスイ</t>
    </rPh>
    <rPh sb="334" eb="336">
      <t>ショリ</t>
    </rPh>
    <rPh sb="336" eb="337">
      <t>ヒ</t>
    </rPh>
    <rPh sb="337" eb="339">
      <t>ゲンカ</t>
    </rPh>
    <rPh sb="383" eb="385">
      <t>オスイ</t>
    </rPh>
    <rPh sb="385" eb="387">
      <t>ショリ</t>
    </rPh>
    <rPh sb="388" eb="389">
      <t>カカ</t>
    </rPh>
    <rPh sb="390" eb="392">
      <t>ケイヒ</t>
    </rPh>
    <rPh sb="393" eb="395">
      <t>ゾウダイ</t>
    </rPh>
    <rPh sb="423" eb="425">
      <t>シセツ</t>
    </rPh>
    <rPh sb="425" eb="428">
      <t>リヨウリツ</t>
    </rPh>
    <rPh sb="444" eb="445">
      <t>オナ</t>
    </rPh>
    <rPh sb="446" eb="448">
      <t>スイジュン</t>
    </rPh>
    <rPh sb="456" eb="458">
      <t>ヘイセイ</t>
    </rPh>
    <rPh sb="460" eb="462">
      <t>ネンド</t>
    </rPh>
    <rPh sb="466" eb="468">
      <t>サンシュツ</t>
    </rPh>
    <rPh sb="468" eb="470">
      <t>スウチ</t>
    </rPh>
    <rPh sb="471" eb="474">
      <t>ミニュウリョク</t>
    </rPh>
    <rPh sb="478" eb="480">
      <t>スウチ</t>
    </rPh>
    <rPh sb="481" eb="484">
      <t>ミキニュウ</t>
    </rPh>
    <rPh sb="494" eb="497">
      <t>スイセンカ</t>
    </rPh>
    <rPh sb="497" eb="498">
      <t>リツ</t>
    </rPh>
    <rPh sb="537" eb="540">
      <t>スイセンカ</t>
    </rPh>
    <rPh sb="540" eb="541">
      <t>リツ</t>
    </rPh>
    <rPh sb="562" eb="564">
      <t>コンゴ</t>
    </rPh>
    <phoneticPr fontId="4"/>
  </si>
  <si>
    <t>①については、本事業が公営企業法非適用のため、該当数値はありません。
②管渠老朽化率については、法定耐用年数を超えた管渠がないため、該当数値はありません。
③管渠改善率については、平成２６年度末の汚水管渠の総延長は約２４ｋｍありますが、法定耐用年数を超えた管渠がないため、０％となっています。
　平成８年度より一部管渠の供用を開始しており、これまで管渠の点検・洗浄を各処理地区毎に行っています。今後も定期的に管渠の点検・洗浄を行う予定です。</t>
    <rPh sb="36" eb="38">
      <t>カンキョ</t>
    </rPh>
    <rPh sb="38" eb="41">
      <t>ロウキュウカ</t>
    </rPh>
    <rPh sb="41" eb="42">
      <t>リツ</t>
    </rPh>
    <rPh sb="48" eb="50">
      <t>ホウテイ</t>
    </rPh>
    <rPh sb="50" eb="52">
      <t>タイヨウ</t>
    </rPh>
    <rPh sb="52" eb="54">
      <t>ネンスウ</t>
    </rPh>
    <rPh sb="55" eb="56">
      <t>コ</t>
    </rPh>
    <rPh sb="58" eb="60">
      <t>カンキョ</t>
    </rPh>
    <rPh sb="66" eb="68">
      <t>ガイトウ</t>
    </rPh>
    <rPh sb="68" eb="70">
      <t>スウチ</t>
    </rPh>
    <rPh sb="79" eb="81">
      <t>カンキョ</t>
    </rPh>
    <rPh sb="81" eb="83">
      <t>カイゼン</t>
    </rPh>
    <rPh sb="83" eb="84">
      <t>リツ</t>
    </rPh>
    <rPh sb="118" eb="120">
      <t>ホウテイ</t>
    </rPh>
    <rPh sb="120" eb="122">
      <t>タイヨウ</t>
    </rPh>
    <rPh sb="122" eb="124">
      <t>ネンスウ</t>
    </rPh>
    <rPh sb="125" eb="126">
      <t>コ</t>
    </rPh>
    <rPh sb="128" eb="130">
      <t>カンキョ</t>
    </rPh>
    <rPh sb="148" eb="150">
      <t>ヘイセイ</t>
    </rPh>
    <rPh sb="151" eb="152">
      <t>ネン</t>
    </rPh>
    <rPh sb="152" eb="153">
      <t>ド</t>
    </rPh>
    <rPh sb="155" eb="157">
      <t>イチブ</t>
    </rPh>
    <rPh sb="157" eb="159">
      <t>カンキョ</t>
    </rPh>
    <rPh sb="160" eb="162">
      <t>キョウヨウ</t>
    </rPh>
    <rPh sb="163" eb="165">
      <t>カイシ</t>
    </rPh>
    <rPh sb="174" eb="176">
      <t>カンキョ</t>
    </rPh>
    <rPh sb="177" eb="179">
      <t>テンケン</t>
    </rPh>
    <rPh sb="180" eb="182">
      <t>センジョウ</t>
    </rPh>
    <rPh sb="188" eb="189">
      <t>ゴト</t>
    </rPh>
    <rPh sb="190" eb="191">
      <t>オコナ</t>
    </rPh>
    <rPh sb="197" eb="199">
      <t>コンゴ</t>
    </rPh>
    <rPh sb="200" eb="203">
      <t>テイキテキ</t>
    </rPh>
    <rPh sb="204" eb="206">
      <t>カンキョ</t>
    </rPh>
    <rPh sb="207" eb="209">
      <t>テンケン</t>
    </rPh>
    <rPh sb="210" eb="212">
      <t>センジョウ</t>
    </rPh>
    <rPh sb="213" eb="214">
      <t>オコナ</t>
    </rPh>
    <rPh sb="215" eb="217">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</si>
</sst>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5762760"/>
        <c:axId val="145867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45762760"/>
        <c:axId val="145867512"/>
      </c:lineChart>
      <c:dateAx>
        <c:axId val="145762760"/>
        <c:scaling>
          <c:orientation val="minMax"/>
        </c:scaling>
        <c:delete val="1"/>
        <c:axPos val="b"/>
        <c:numFmt formatCode="ge" sourceLinked="1"/>
        <c:majorTickMark val="none"/>
        <c:minorTickMark val="none"/>
        <c:tickLblPos val="none"/>
        <c:crossAx val="145867512"/>
        <c:crosses val="autoZero"/>
        <c:auto val="1"/>
        <c:lblOffset val="100"/>
        <c:baseTimeUnit val="years"/>
      </c:dateAx>
      <c:valAx>
        <c:axId val="145867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76276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53.14</c:v>
                </c:pt>
                <c:pt idx="1">
                  <c:v>53.14</c:v>
                </c:pt>
                <c:pt idx="2">
                  <c:v>0</c:v>
                </c:pt>
                <c:pt idx="3">
                  <c:v>55.06</c:v>
                </c:pt>
                <c:pt idx="4">
                  <c:v>54.9</c:v>
                </c:pt>
              </c:numCache>
            </c:numRef>
          </c:val>
        </c:ser>
        <c:dLbls>
          <c:showLegendKey val="0"/>
          <c:showVal val="0"/>
          <c:showCatName val="0"/>
          <c:showSerName val="0"/>
          <c:showPercent val="0"/>
          <c:showBubbleSize val="0"/>
        </c:dLbls>
        <c:gapWidth val="150"/>
        <c:axId val="146679856"/>
        <c:axId val="146680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46679856"/>
        <c:axId val="146680248"/>
      </c:lineChart>
      <c:dateAx>
        <c:axId val="146679856"/>
        <c:scaling>
          <c:orientation val="minMax"/>
        </c:scaling>
        <c:delete val="1"/>
        <c:axPos val="b"/>
        <c:numFmt formatCode="ge" sourceLinked="1"/>
        <c:majorTickMark val="none"/>
        <c:minorTickMark val="none"/>
        <c:tickLblPos val="none"/>
        <c:crossAx val="146680248"/>
        <c:crosses val="autoZero"/>
        <c:auto val="1"/>
        <c:lblOffset val="100"/>
        <c:baseTimeUnit val="years"/>
      </c:dateAx>
      <c:valAx>
        <c:axId val="146680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7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98.21</c:v>
                </c:pt>
                <c:pt idx="1">
                  <c:v>97.86</c:v>
                </c:pt>
                <c:pt idx="2">
                  <c:v>97.61</c:v>
                </c:pt>
                <c:pt idx="3">
                  <c:v>97.73</c:v>
                </c:pt>
                <c:pt idx="4">
                  <c:v>97.66</c:v>
                </c:pt>
              </c:numCache>
            </c:numRef>
          </c:val>
        </c:ser>
        <c:dLbls>
          <c:showLegendKey val="0"/>
          <c:showVal val="0"/>
          <c:showCatName val="0"/>
          <c:showSerName val="0"/>
          <c:showPercent val="0"/>
          <c:showBubbleSize val="0"/>
        </c:dLbls>
        <c:gapWidth val="150"/>
        <c:axId val="146681424"/>
        <c:axId val="146681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46681424"/>
        <c:axId val="146681816"/>
      </c:lineChart>
      <c:dateAx>
        <c:axId val="146681424"/>
        <c:scaling>
          <c:orientation val="minMax"/>
        </c:scaling>
        <c:delete val="1"/>
        <c:axPos val="b"/>
        <c:numFmt formatCode="ge" sourceLinked="1"/>
        <c:majorTickMark val="none"/>
        <c:minorTickMark val="none"/>
        <c:tickLblPos val="none"/>
        <c:crossAx val="146681816"/>
        <c:crosses val="autoZero"/>
        <c:auto val="1"/>
        <c:lblOffset val="100"/>
        <c:baseTimeUnit val="years"/>
      </c:dateAx>
      <c:valAx>
        <c:axId val="146681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8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68.69</c:v>
                </c:pt>
                <c:pt idx="1">
                  <c:v>66.760000000000005</c:v>
                </c:pt>
                <c:pt idx="2">
                  <c:v>64.84</c:v>
                </c:pt>
                <c:pt idx="3">
                  <c:v>62.63</c:v>
                </c:pt>
                <c:pt idx="4">
                  <c:v>62.69</c:v>
                </c:pt>
              </c:numCache>
            </c:numRef>
          </c:val>
        </c:ser>
        <c:dLbls>
          <c:showLegendKey val="0"/>
          <c:showVal val="0"/>
          <c:showCatName val="0"/>
          <c:showSerName val="0"/>
          <c:showPercent val="0"/>
          <c:showBubbleSize val="0"/>
        </c:dLbls>
        <c:gapWidth val="150"/>
        <c:axId val="145587528"/>
        <c:axId val="14651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5587528"/>
        <c:axId val="146515920"/>
      </c:lineChart>
      <c:dateAx>
        <c:axId val="145587528"/>
        <c:scaling>
          <c:orientation val="minMax"/>
        </c:scaling>
        <c:delete val="1"/>
        <c:axPos val="b"/>
        <c:numFmt formatCode="ge" sourceLinked="1"/>
        <c:majorTickMark val="none"/>
        <c:minorTickMark val="none"/>
        <c:tickLblPos val="none"/>
        <c:crossAx val="146515920"/>
        <c:crosses val="autoZero"/>
        <c:auto val="1"/>
        <c:lblOffset val="100"/>
        <c:baseTimeUnit val="years"/>
      </c:dateAx>
      <c:valAx>
        <c:axId val="14651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87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538032"/>
        <c:axId val="146816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538032"/>
        <c:axId val="146816464"/>
      </c:lineChart>
      <c:dateAx>
        <c:axId val="146538032"/>
        <c:scaling>
          <c:orientation val="minMax"/>
        </c:scaling>
        <c:delete val="1"/>
        <c:axPos val="b"/>
        <c:numFmt formatCode="ge" sourceLinked="1"/>
        <c:majorTickMark val="none"/>
        <c:minorTickMark val="none"/>
        <c:tickLblPos val="none"/>
        <c:crossAx val="146816464"/>
        <c:crosses val="autoZero"/>
        <c:auto val="1"/>
        <c:lblOffset val="100"/>
        <c:baseTimeUnit val="years"/>
      </c:dateAx>
      <c:valAx>
        <c:axId val="14681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53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240864"/>
        <c:axId val="14632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240864"/>
        <c:axId val="146325856"/>
      </c:lineChart>
      <c:dateAx>
        <c:axId val="146240864"/>
        <c:scaling>
          <c:orientation val="minMax"/>
        </c:scaling>
        <c:delete val="1"/>
        <c:axPos val="b"/>
        <c:numFmt formatCode="ge" sourceLinked="1"/>
        <c:majorTickMark val="none"/>
        <c:minorTickMark val="none"/>
        <c:tickLblPos val="none"/>
        <c:crossAx val="146325856"/>
        <c:crosses val="autoZero"/>
        <c:auto val="1"/>
        <c:lblOffset val="100"/>
        <c:baseTimeUnit val="years"/>
      </c:dateAx>
      <c:valAx>
        <c:axId val="14632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24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4666304"/>
        <c:axId val="144665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4666304"/>
        <c:axId val="144665912"/>
      </c:lineChart>
      <c:dateAx>
        <c:axId val="144666304"/>
        <c:scaling>
          <c:orientation val="minMax"/>
        </c:scaling>
        <c:delete val="1"/>
        <c:axPos val="b"/>
        <c:numFmt formatCode="ge" sourceLinked="1"/>
        <c:majorTickMark val="none"/>
        <c:minorTickMark val="none"/>
        <c:tickLblPos val="none"/>
        <c:crossAx val="144665912"/>
        <c:crosses val="autoZero"/>
        <c:auto val="1"/>
        <c:lblOffset val="100"/>
        <c:baseTimeUnit val="years"/>
      </c:dateAx>
      <c:valAx>
        <c:axId val="144665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66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4667872"/>
        <c:axId val="144667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4667872"/>
        <c:axId val="144667480"/>
      </c:lineChart>
      <c:dateAx>
        <c:axId val="144667872"/>
        <c:scaling>
          <c:orientation val="minMax"/>
        </c:scaling>
        <c:delete val="1"/>
        <c:axPos val="b"/>
        <c:numFmt formatCode="ge" sourceLinked="1"/>
        <c:majorTickMark val="none"/>
        <c:minorTickMark val="none"/>
        <c:tickLblPos val="none"/>
        <c:crossAx val="144667480"/>
        <c:crosses val="autoZero"/>
        <c:auto val="1"/>
        <c:lblOffset val="100"/>
        <c:baseTimeUnit val="years"/>
      </c:dateAx>
      <c:valAx>
        <c:axId val="144667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66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646.79</c:v>
                </c:pt>
                <c:pt idx="1">
                  <c:v>673.56</c:v>
                </c:pt>
                <c:pt idx="2">
                  <c:v>713.38</c:v>
                </c:pt>
                <c:pt idx="3">
                  <c:v>671.69</c:v>
                </c:pt>
                <c:pt idx="4">
                  <c:v>471.58</c:v>
                </c:pt>
              </c:numCache>
            </c:numRef>
          </c:val>
        </c:ser>
        <c:dLbls>
          <c:showLegendKey val="0"/>
          <c:showVal val="0"/>
          <c:showCatName val="0"/>
          <c:showSerName val="0"/>
          <c:showPercent val="0"/>
          <c:showBubbleSize val="0"/>
        </c:dLbls>
        <c:gapWidth val="150"/>
        <c:axId val="146460520"/>
        <c:axId val="14646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46460520"/>
        <c:axId val="146460912"/>
      </c:lineChart>
      <c:dateAx>
        <c:axId val="146460520"/>
        <c:scaling>
          <c:orientation val="minMax"/>
        </c:scaling>
        <c:delete val="1"/>
        <c:axPos val="b"/>
        <c:numFmt formatCode="ge" sourceLinked="1"/>
        <c:majorTickMark val="none"/>
        <c:minorTickMark val="none"/>
        <c:tickLblPos val="none"/>
        <c:crossAx val="146460912"/>
        <c:crosses val="autoZero"/>
        <c:auto val="1"/>
        <c:lblOffset val="100"/>
        <c:baseTimeUnit val="years"/>
      </c:dateAx>
      <c:valAx>
        <c:axId val="14646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460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115.57</c:v>
                </c:pt>
                <c:pt idx="1">
                  <c:v>105.04</c:v>
                </c:pt>
                <c:pt idx="2">
                  <c:v>109.38</c:v>
                </c:pt>
                <c:pt idx="3">
                  <c:v>86.86</c:v>
                </c:pt>
                <c:pt idx="4">
                  <c:v>89.54</c:v>
                </c:pt>
              </c:numCache>
            </c:numRef>
          </c:val>
        </c:ser>
        <c:dLbls>
          <c:showLegendKey val="0"/>
          <c:showVal val="0"/>
          <c:showCatName val="0"/>
          <c:showSerName val="0"/>
          <c:showPercent val="0"/>
          <c:showBubbleSize val="0"/>
        </c:dLbls>
        <c:gapWidth val="150"/>
        <c:axId val="146462088"/>
        <c:axId val="14646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46462088"/>
        <c:axId val="146462480"/>
      </c:lineChart>
      <c:dateAx>
        <c:axId val="146462088"/>
        <c:scaling>
          <c:orientation val="minMax"/>
        </c:scaling>
        <c:delete val="1"/>
        <c:axPos val="b"/>
        <c:numFmt formatCode="ge" sourceLinked="1"/>
        <c:majorTickMark val="none"/>
        <c:minorTickMark val="none"/>
        <c:tickLblPos val="none"/>
        <c:crossAx val="146462480"/>
        <c:crosses val="autoZero"/>
        <c:auto val="1"/>
        <c:lblOffset val="100"/>
        <c:baseTimeUnit val="years"/>
      </c:dateAx>
      <c:valAx>
        <c:axId val="14646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462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134.85</c:v>
                </c:pt>
                <c:pt idx="1">
                  <c:v>149.47</c:v>
                </c:pt>
                <c:pt idx="2">
                  <c:v>143.80000000000001</c:v>
                </c:pt>
                <c:pt idx="3">
                  <c:v>180.22</c:v>
                </c:pt>
                <c:pt idx="4">
                  <c:v>180</c:v>
                </c:pt>
              </c:numCache>
            </c:numRef>
          </c:val>
        </c:ser>
        <c:dLbls>
          <c:showLegendKey val="0"/>
          <c:showVal val="0"/>
          <c:showCatName val="0"/>
          <c:showSerName val="0"/>
          <c:showPercent val="0"/>
          <c:showBubbleSize val="0"/>
        </c:dLbls>
        <c:gapWidth val="150"/>
        <c:axId val="146678288"/>
        <c:axId val="146678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46678288"/>
        <c:axId val="146678680"/>
      </c:lineChart>
      <c:dateAx>
        <c:axId val="146678288"/>
        <c:scaling>
          <c:orientation val="minMax"/>
        </c:scaling>
        <c:delete val="1"/>
        <c:axPos val="b"/>
        <c:numFmt formatCode="ge" sourceLinked="1"/>
        <c:majorTickMark val="none"/>
        <c:minorTickMark val="none"/>
        <c:tickLblPos val="none"/>
        <c:crossAx val="146678680"/>
        <c:crosses val="autoZero"/>
        <c:auto val="1"/>
        <c:lblOffset val="100"/>
        <c:baseTimeUnit val="years"/>
      </c:dateAx>
      <c:valAx>
        <c:axId val="146678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7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I67"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三川町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7581</v>
      </c>
      <c r="AM8" s="47"/>
      <c r="AN8" s="47"/>
      <c r="AO8" s="47"/>
      <c r="AP8" s="47"/>
      <c r="AQ8" s="47"/>
      <c r="AR8" s="47"/>
      <c r="AS8" s="47"/>
      <c r="AT8" s="43">
        <f>データ!S6</f>
        <v>33.22</v>
      </c>
      <c r="AU8" s="43"/>
      <c r="AV8" s="43"/>
      <c r="AW8" s="43"/>
      <c r="AX8" s="43"/>
      <c r="AY8" s="43"/>
      <c r="AZ8" s="43"/>
      <c r="BA8" s="43"/>
      <c r="BB8" s="43">
        <f>データ!T6</f>
        <v>228.21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35.479999999999997</v>
      </c>
      <c r="Q10" s="43"/>
      <c r="R10" s="43"/>
      <c r="S10" s="43"/>
      <c r="T10" s="43"/>
      <c r="U10" s="43"/>
      <c r="V10" s="43"/>
      <c r="W10" s="43">
        <f>データ!P6</f>
        <v>92.2</v>
      </c>
      <c r="X10" s="43"/>
      <c r="Y10" s="43"/>
      <c r="Z10" s="43"/>
      <c r="AA10" s="43"/>
      <c r="AB10" s="43"/>
      <c r="AC10" s="43"/>
      <c r="AD10" s="47">
        <f>データ!Q6</f>
        <v>3123</v>
      </c>
      <c r="AE10" s="47"/>
      <c r="AF10" s="47"/>
      <c r="AG10" s="47"/>
      <c r="AH10" s="47"/>
      <c r="AI10" s="47"/>
      <c r="AJ10" s="47"/>
      <c r="AK10" s="2"/>
      <c r="AL10" s="47">
        <f>データ!U6</f>
        <v>2691</v>
      </c>
      <c r="AM10" s="47"/>
      <c r="AN10" s="47"/>
      <c r="AO10" s="47"/>
      <c r="AP10" s="47"/>
      <c r="AQ10" s="47"/>
      <c r="AR10" s="47"/>
      <c r="AS10" s="47"/>
      <c r="AT10" s="43">
        <f>データ!V6</f>
        <v>1.56</v>
      </c>
      <c r="AU10" s="43"/>
      <c r="AV10" s="43"/>
      <c r="AW10" s="43"/>
      <c r="AX10" s="43"/>
      <c r="AY10" s="43"/>
      <c r="AZ10" s="43"/>
      <c r="BA10" s="43"/>
      <c r="BB10" s="43">
        <f>データ!W6</f>
        <v>1725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64262</v>
      </c>
      <c r="D6" s="31">
        <f t="shared" si="3"/>
        <v>47</v>
      </c>
      <c r="E6" s="31">
        <f t="shared" si="3"/>
        <v>17</v>
      </c>
      <c r="F6" s="31">
        <f t="shared" si="3"/>
        <v>5</v>
      </c>
      <c r="G6" s="31">
        <f t="shared" si="3"/>
        <v>0</v>
      </c>
      <c r="H6" s="31" t="str">
        <f t="shared" si="3"/>
        <v>山形県　三川町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35.479999999999997</v>
      </c>
      <c r="P6" s="32">
        <f t="shared" si="3"/>
        <v>92.2</v>
      </c>
      <c r="Q6" s="32">
        <f t="shared" si="3"/>
        <v>3123</v>
      </c>
      <c r="R6" s="32">
        <f t="shared" si="3"/>
        <v>7581</v>
      </c>
      <c r="S6" s="32">
        <f t="shared" si="3"/>
        <v>33.22</v>
      </c>
      <c r="T6" s="32">
        <f t="shared" si="3"/>
        <v>228.21</v>
      </c>
      <c r="U6" s="32">
        <f t="shared" si="3"/>
        <v>2691</v>
      </c>
      <c r="V6" s="32">
        <f t="shared" si="3"/>
        <v>1.56</v>
      </c>
      <c r="W6" s="32">
        <f t="shared" si="3"/>
        <v>1725</v>
      </c>
      <c r="X6" s="33">
        <f>IF(X7="",NA(),X7)</f>
        <v>68.69</v>
      </c>
      <c r="Y6" s="33">
        <f t="shared" ref="Y6:AG6" si="4">IF(Y7="",NA(),Y7)</f>
        <v>66.760000000000005</v>
      </c>
      <c r="Z6" s="33">
        <f t="shared" si="4"/>
        <v>64.84</v>
      </c>
      <c r="AA6" s="33">
        <f t="shared" si="4"/>
        <v>62.63</v>
      </c>
      <c r="AB6" s="33">
        <f t="shared" si="4"/>
        <v>62.69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646.79</v>
      </c>
      <c r="BF6" s="33">
        <f t="shared" ref="BF6:BN6" si="7">IF(BF7="",NA(),BF7)</f>
        <v>673.56</v>
      </c>
      <c r="BG6" s="33">
        <f t="shared" si="7"/>
        <v>713.38</v>
      </c>
      <c r="BH6" s="33">
        <f t="shared" si="7"/>
        <v>671.69</v>
      </c>
      <c r="BI6" s="33">
        <f t="shared" si="7"/>
        <v>471.58</v>
      </c>
      <c r="BJ6" s="33">
        <f t="shared" si="7"/>
        <v>1267.26</v>
      </c>
      <c r="BK6" s="33">
        <f t="shared" si="7"/>
        <v>1239.2</v>
      </c>
      <c r="BL6" s="33">
        <f t="shared" si="7"/>
        <v>1197.82</v>
      </c>
      <c r="BM6" s="33">
        <f t="shared" si="7"/>
        <v>1126.77</v>
      </c>
      <c r="BN6" s="33">
        <f t="shared" si="7"/>
        <v>1044.8</v>
      </c>
      <c r="BO6" s="32" t="str">
        <f>IF(BO7="","",IF(BO7="-","【-】","【"&amp;SUBSTITUTE(TEXT(BO7,"#,##0.00"),"-","△")&amp;"】"))</f>
        <v>【992.47】</v>
      </c>
      <c r="BP6" s="33">
        <f>IF(BP7="",NA(),BP7)</f>
        <v>115.57</v>
      </c>
      <c r="BQ6" s="33">
        <f t="shared" ref="BQ6:BY6" si="8">IF(BQ7="",NA(),BQ7)</f>
        <v>105.04</v>
      </c>
      <c r="BR6" s="33">
        <f t="shared" si="8"/>
        <v>109.38</v>
      </c>
      <c r="BS6" s="33">
        <f t="shared" si="8"/>
        <v>86.86</v>
      </c>
      <c r="BT6" s="33">
        <f t="shared" si="8"/>
        <v>89.54</v>
      </c>
      <c r="BU6" s="33">
        <f t="shared" si="8"/>
        <v>53.42</v>
      </c>
      <c r="BV6" s="33">
        <f t="shared" si="8"/>
        <v>51.56</v>
      </c>
      <c r="BW6" s="33">
        <f t="shared" si="8"/>
        <v>51.03</v>
      </c>
      <c r="BX6" s="33">
        <f t="shared" si="8"/>
        <v>50.9</v>
      </c>
      <c r="BY6" s="33">
        <f t="shared" si="8"/>
        <v>50.82</v>
      </c>
      <c r="BZ6" s="32" t="str">
        <f>IF(BZ7="","",IF(BZ7="-","【-】","【"&amp;SUBSTITUTE(TEXT(BZ7,"#,##0.00"),"-","△")&amp;"】"))</f>
        <v>【51.49】</v>
      </c>
      <c r="CA6" s="33">
        <f>IF(CA7="",NA(),CA7)</f>
        <v>134.85</v>
      </c>
      <c r="CB6" s="33">
        <f t="shared" ref="CB6:CJ6" si="9">IF(CB7="",NA(),CB7)</f>
        <v>149.47</v>
      </c>
      <c r="CC6" s="33">
        <f t="shared" si="9"/>
        <v>143.80000000000001</v>
      </c>
      <c r="CD6" s="33">
        <f t="shared" si="9"/>
        <v>180.22</v>
      </c>
      <c r="CE6" s="33">
        <f t="shared" si="9"/>
        <v>180</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53.14</v>
      </c>
      <c r="CM6" s="33">
        <f t="shared" ref="CM6:CU6" si="10">IF(CM7="",NA(),CM7)</f>
        <v>53.14</v>
      </c>
      <c r="CN6" s="33" t="str">
        <f t="shared" si="10"/>
        <v>-</v>
      </c>
      <c r="CO6" s="33">
        <f t="shared" si="10"/>
        <v>55.06</v>
      </c>
      <c r="CP6" s="33">
        <f t="shared" si="10"/>
        <v>54.9</v>
      </c>
      <c r="CQ6" s="33">
        <f t="shared" si="10"/>
        <v>54.23</v>
      </c>
      <c r="CR6" s="33">
        <f t="shared" si="10"/>
        <v>55.2</v>
      </c>
      <c r="CS6" s="33">
        <f t="shared" si="10"/>
        <v>54.74</v>
      </c>
      <c r="CT6" s="33">
        <f t="shared" si="10"/>
        <v>53.78</v>
      </c>
      <c r="CU6" s="33">
        <f t="shared" si="10"/>
        <v>53.24</v>
      </c>
      <c r="CV6" s="32" t="str">
        <f>IF(CV7="","",IF(CV7="-","【-】","【"&amp;SUBSTITUTE(TEXT(CV7,"#,##0.00"),"-","△")&amp;"】"))</f>
        <v>【53.32】</v>
      </c>
      <c r="CW6" s="33">
        <f>IF(CW7="",NA(),CW7)</f>
        <v>98.21</v>
      </c>
      <c r="CX6" s="33">
        <f t="shared" ref="CX6:DF6" si="11">IF(CX7="",NA(),CX7)</f>
        <v>97.86</v>
      </c>
      <c r="CY6" s="33">
        <f t="shared" si="11"/>
        <v>97.61</v>
      </c>
      <c r="CZ6" s="33">
        <f t="shared" si="11"/>
        <v>97.73</v>
      </c>
      <c r="DA6" s="33">
        <f t="shared" si="11"/>
        <v>97.66</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64262</v>
      </c>
      <c r="D7" s="35">
        <v>47</v>
      </c>
      <c r="E7" s="35">
        <v>17</v>
      </c>
      <c r="F7" s="35">
        <v>5</v>
      </c>
      <c r="G7" s="35">
        <v>0</v>
      </c>
      <c r="H7" s="35" t="s">
        <v>96</v>
      </c>
      <c r="I7" s="35" t="s">
        <v>97</v>
      </c>
      <c r="J7" s="35" t="s">
        <v>98</v>
      </c>
      <c r="K7" s="35" t="s">
        <v>99</v>
      </c>
      <c r="L7" s="35" t="s">
        <v>100</v>
      </c>
      <c r="M7" s="36" t="s">
        <v>101</v>
      </c>
      <c r="N7" s="36" t="s">
        <v>102</v>
      </c>
      <c r="O7" s="36">
        <v>35.479999999999997</v>
      </c>
      <c r="P7" s="36">
        <v>92.2</v>
      </c>
      <c r="Q7" s="36">
        <v>3123</v>
      </c>
      <c r="R7" s="36">
        <v>7581</v>
      </c>
      <c r="S7" s="36">
        <v>33.22</v>
      </c>
      <c r="T7" s="36">
        <v>228.21</v>
      </c>
      <c r="U7" s="36">
        <v>2691</v>
      </c>
      <c r="V7" s="36">
        <v>1.56</v>
      </c>
      <c r="W7" s="36">
        <v>1725</v>
      </c>
      <c r="X7" s="36">
        <v>68.69</v>
      </c>
      <c r="Y7" s="36">
        <v>66.760000000000005</v>
      </c>
      <c r="Z7" s="36">
        <v>64.84</v>
      </c>
      <c r="AA7" s="36">
        <v>62.63</v>
      </c>
      <c r="AB7" s="36">
        <v>62.69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646.79</v>
      </c>
      <c r="BF7" s="36">
        <v>673.56</v>
      </c>
      <c r="BG7" s="36">
        <v>713.38</v>
      </c>
      <c r="BH7" s="36">
        <v>671.69</v>
      </c>
      <c r="BI7" s="36">
        <v>471.58</v>
      </c>
      <c r="BJ7" s="36">
        <v>1267.26</v>
      </c>
      <c r="BK7" s="36">
        <v>1239.2</v>
      </c>
      <c r="BL7" s="36">
        <v>1197.82</v>
      </c>
      <c r="BM7" s="36">
        <v>1126.77</v>
      </c>
      <c r="BN7" s="36">
        <v>1044.8</v>
      </c>
      <c r="BO7" s="36">
        <v>992.47</v>
      </c>
      <c r="BP7" s="36">
        <v>115.57</v>
      </c>
      <c r="BQ7" s="36">
        <v>105.04</v>
      </c>
      <c r="BR7" s="36">
        <v>109.38</v>
      </c>
      <c r="BS7" s="36">
        <v>86.86</v>
      </c>
      <c r="BT7" s="36">
        <v>89.54</v>
      </c>
      <c r="BU7" s="36">
        <v>53.42</v>
      </c>
      <c r="BV7" s="36">
        <v>51.56</v>
      </c>
      <c r="BW7" s="36">
        <v>51.03</v>
      </c>
      <c r="BX7" s="36">
        <v>50.9</v>
      </c>
      <c r="BY7" s="36">
        <v>50.82</v>
      </c>
      <c r="BZ7" s="36">
        <v>51.49</v>
      </c>
      <c r="CA7" s="36">
        <v>134.85</v>
      </c>
      <c r="CB7" s="36">
        <v>149.47</v>
      </c>
      <c r="CC7" s="36">
        <v>143.80000000000001</v>
      </c>
      <c r="CD7" s="36">
        <v>180.22</v>
      </c>
      <c r="CE7" s="36">
        <v>180</v>
      </c>
      <c r="CF7" s="36">
        <v>269.12</v>
      </c>
      <c r="CG7" s="36">
        <v>283.26</v>
      </c>
      <c r="CH7" s="36">
        <v>289.60000000000002</v>
      </c>
      <c r="CI7" s="36">
        <v>293.27</v>
      </c>
      <c r="CJ7" s="36">
        <v>300.52</v>
      </c>
      <c r="CK7" s="36">
        <v>295.10000000000002</v>
      </c>
      <c r="CL7" s="36">
        <v>53.14</v>
      </c>
      <c r="CM7" s="36">
        <v>53.14</v>
      </c>
      <c r="CN7" s="36" t="s">
        <v>101</v>
      </c>
      <c r="CO7" s="36">
        <v>55.06</v>
      </c>
      <c r="CP7" s="36">
        <v>54.9</v>
      </c>
      <c r="CQ7" s="36">
        <v>54.23</v>
      </c>
      <c r="CR7" s="36">
        <v>55.2</v>
      </c>
      <c r="CS7" s="36">
        <v>54.74</v>
      </c>
      <c r="CT7" s="36">
        <v>53.78</v>
      </c>
      <c r="CU7" s="36">
        <v>53.24</v>
      </c>
      <c r="CV7" s="36">
        <v>53.32</v>
      </c>
      <c r="CW7" s="36">
        <v>98.21</v>
      </c>
      <c r="CX7" s="36">
        <v>97.86</v>
      </c>
      <c r="CY7" s="36">
        <v>97.61</v>
      </c>
      <c r="CZ7" s="36">
        <v>97.73</v>
      </c>
      <c r="DA7" s="36">
        <v>97.66</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WG140917</cp:lastModifiedBy>
  <cp:lastPrinted>2016-02-12T06:24:41Z</cp:lastPrinted>
  <dcterms:created xsi:type="dcterms:W3CDTF">2016-02-03T09:09:57Z</dcterms:created>
  <dcterms:modified xsi:type="dcterms:W3CDTF">2016-02-12T06:29:58Z</dcterms:modified>
  <cp:category/>
</cp:coreProperties>
</file>