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<sst xmlns="http://schemas.openxmlformats.org/spreadsheetml/2006/main" count="226" uniqueCount="111">
  <si>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</si>
  <si>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</si>
  <si>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</si>
  <si>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</si>
  <si>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</si>
  <si>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</si>
  <si>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</si>
  <si>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</si>
  <si>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</si>
  <si>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</si>
  <si>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</si>
  <si>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</si>
  <si>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</si>
  <si>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</si>
  <si>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</si>
  <si>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</si>
  <si>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</si>
  <si>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</si>
  <si>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</si>
  <si>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</si>
  <si>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</si>
  <si>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</si>
  <si>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</si>
  <si>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</si>
  <si>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</si>
  <si>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</si>
  <si>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</si>
  <si>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</si>
  <si>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</si>
  <si>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</si>
  <si>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</si>
  <si>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</si>
  <si>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</si>
  <si>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</si>
  <si>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</si>
  <si>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</si>
  <si>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</si>
  <si>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</si>
  <si>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</si>
  <si>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</si>
  <si>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</si>
  <si>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</si>
  <si>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</si>
  <si>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</si>
  <si>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</si>
  <si>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</si>
  <si>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</si>
  <si>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</si>
  <si>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</si>
  <si>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</si>
  <si>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</si>
  <si>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</si>
  <si>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</si>
  <si>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</si>
  <si>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</si>
  <si>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</si>
  <si>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</si>
  <si>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</si>
  <si>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</si>
  <si>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</si>
  <si>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</si>
  <si>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</si>
  <si>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</si>
  <si>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</si>
  <si>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</si>
  <si>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</si>
  <si>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</si>
  <si>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</si>
  <si>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</si>
  <si>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</si>
  <si>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</si>
  <si>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</si>
  <si>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</si>
  <si>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</si>
  <si>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</si>
  <si>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</si>
  <si>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</si>
  <si>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</si>
  <si>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</si>
  <si>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</si>
  <si>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</si>
  <si>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</si>
  <si>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</si>
  <si>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</si>
  <si>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</si>
  <si>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</si>
  <si>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</si>
  <si>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</si>
  <si>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</si>
  <si>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</si>
  <si>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</si>
  <si>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</si>
  <si>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</si>
  <si>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</si>
  <si>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</si>
  <si>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</si>
  <si>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高畠町</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</si>
  <si>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</si>
  <si>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</si>
  <si>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</si>
  <si>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</si>
  <si>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</si>
  <si>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</si>
  <si>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</si>
  <si>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</si>
  <si>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</si>
  <si>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</si>
  <si>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</si>
  <si>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ここ数年は大規模な下水道整備事業を行っていないこともあって、経営状況に大きな動きはなく、どの指標も改善または横ばい傾向にあるが、類似団体平均よりも悪い経営状況にある。水洗化率は上昇傾向にあるものの、類似団体平均値から5%以上の開きがある。このため、経費回収率や汚水処理原価の改善もできない。　　　　　　　　　　　　　　　　
  今後は、処理区域内の下水道未接続世帯解消に努めていく。また、下水道使用料金は県内一高い（20㎥あたり：消費税込4,212円）ため、使用料金の値上げによる経営健全化は難しいが、経営計画を策定・分析等を通じて、より効率的な事業経営を進めていく。</t>
    <rPh sb="3" eb="5">
      <t>スウネン</t>
    </rPh>
    <rPh sb="6" eb="9">
      <t>ダイキボ</t>
    </rPh>
    <rPh sb="10" eb="12">
      <t>ゲスイ</t>
    </rPh>
    <rPh sb="12" eb="13">
      <t>ミチ</t>
    </rPh>
    <rPh sb="13" eb="15">
      <t>セイビ</t>
    </rPh>
    <rPh sb="15" eb="17">
      <t>ジギョウ</t>
    </rPh>
    <rPh sb="18" eb="19">
      <t>オコナ</t>
    </rPh>
    <rPh sb="31" eb="33">
      <t>ケイエイ</t>
    </rPh>
    <rPh sb="33" eb="35">
      <t>ジョウキョウ</t>
    </rPh>
    <rPh sb="36" eb="37">
      <t>オオ</t>
    </rPh>
    <rPh sb="39" eb="40">
      <t>ウゴ</t>
    </rPh>
    <rPh sb="47" eb="49">
      <t>シヒョウ</t>
    </rPh>
    <rPh sb="50" eb="52">
      <t>カイゼン</t>
    </rPh>
    <rPh sb="55" eb="56">
      <t>ヨコ</t>
    </rPh>
    <rPh sb="58" eb="60">
      <t>ケイコウ</t>
    </rPh>
    <rPh sb="65" eb="67">
      <t>ルイジ</t>
    </rPh>
    <rPh sb="67" eb="69">
      <t>ダンタイ</t>
    </rPh>
    <rPh sb="69" eb="71">
      <t>ヘイキン</t>
    </rPh>
    <rPh sb="74" eb="75">
      <t>ワル</t>
    </rPh>
    <rPh sb="76" eb="78">
      <t>ケイエイ</t>
    </rPh>
    <rPh sb="78" eb="80">
      <t>ジョウキョウ</t>
    </rPh>
    <rPh sb="84" eb="87">
      <t>スイセンカ</t>
    </rPh>
    <rPh sb="87" eb="88">
      <t>リツ</t>
    </rPh>
    <rPh sb="89" eb="91">
      <t>ジョウショウ</t>
    </rPh>
    <rPh sb="91" eb="93">
      <t>ケイコウ</t>
    </rPh>
    <rPh sb="100" eb="102">
      <t>ルイジ</t>
    </rPh>
    <rPh sb="102" eb="104">
      <t>ダンタイ</t>
    </rPh>
    <rPh sb="104" eb="107">
      <t>ヘイキンチ</t>
    </rPh>
    <rPh sb="111" eb="113">
      <t>イジョウ</t>
    </rPh>
    <rPh sb="114" eb="115">
      <t>ヒラ</t>
    </rPh>
    <rPh sb="125" eb="127">
      <t>ケイヒ</t>
    </rPh>
    <rPh sb="127" eb="129">
      <t>カイシュウ</t>
    </rPh>
    <rPh sb="129" eb="130">
      <t>リツ</t>
    </rPh>
    <rPh sb="131" eb="133">
      <t>オスイ</t>
    </rPh>
    <rPh sb="133" eb="135">
      <t>ショリ</t>
    </rPh>
    <rPh sb="135" eb="137">
      <t>ゲンカ</t>
    </rPh>
    <rPh sb="138" eb="140">
      <t>カイゼン</t>
    </rPh>
    <rPh sb="165" eb="167">
      <t>コンゴ</t>
    </rPh>
    <rPh sb="169" eb="171">
      <t>ショリ</t>
    </rPh>
    <rPh sb="171" eb="173">
      <t>クイキ</t>
    </rPh>
    <rPh sb="173" eb="174">
      <t>ナイ</t>
    </rPh>
    <rPh sb="175" eb="178">
      <t>ゲスイドウ</t>
    </rPh>
    <rPh sb="178" eb="181">
      <t>ミセツゾク</t>
    </rPh>
    <rPh sb="181" eb="183">
      <t>セタイ</t>
    </rPh>
    <rPh sb="183" eb="185">
      <t>カイショウ</t>
    </rPh>
    <rPh sb="186" eb="187">
      <t>ツト</t>
    </rPh>
    <rPh sb="195" eb="198">
      <t>ゲスイドウ</t>
    </rPh>
    <rPh sb="198" eb="200">
      <t>シヨウ</t>
    </rPh>
    <rPh sb="200" eb="202">
      <t>リョウキン</t>
    </rPh>
    <rPh sb="203" eb="205">
      <t>ケンナイ</t>
    </rPh>
    <rPh sb="205" eb="206">
      <t>イチ</t>
    </rPh>
    <rPh sb="206" eb="207">
      <t>タカ</t>
    </rPh>
    <rPh sb="216" eb="219">
      <t>ショウヒゼイ</t>
    </rPh>
    <rPh sb="219" eb="220">
      <t>コミ</t>
    </rPh>
    <rPh sb="225" eb="226">
      <t>エン</t>
    </rPh>
    <rPh sb="230" eb="232">
      <t>シヨウ</t>
    </rPh>
    <rPh sb="232" eb="234">
      <t>リョウキン</t>
    </rPh>
    <rPh sb="235" eb="237">
      <t>ネア</t>
    </rPh>
    <rPh sb="241" eb="243">
      <t>ケイエイ</t>
    </rPh>
    <rPh sb="243" eb="246">
      <t>ケンゼンカ</t>
    </rPh>
    <rPh sb="247" eb="248">
      <t>ムズカ</t>
    </rPh>
    <rPh sb="252" eb="254">
      <t>ケイエイ</t>
    </rPh>
    <rPh sb="254" eb="256">
      <t>ケイカク</t>
    </rPh>
    <rPh sb="257" eb="259">
      <t>サクテイ</t>
    </rPh>
    <rPh sb="260" eb="262">
      <t>ブンセキ</t>
    </rPh>
    <rPh sb="262" eb="263">
      <t>トウ</t>
    </rPh>
    <rPh sb="264" eb="265">
      <t>ツウ</t>
    </rPh>
    <rPh sb="270" eb="272">
      <t>コウリツ</t>
    </rPh>
    <rPh sb="272" eb="273">
      <t>テキ</t>
    </rPh>
    <rPh sb="274" eb="276">
      <t>ジギョウ</t>
    </rPh>
    <rPh sb="276" eb="278">
      <t>ケイエイ</t>
    </rPh>
    <rPh sb="279" eb="280">
      <t>スス</t>
    </rPh>
    <phoneticPr fontId="4"/>
  </si>
  <si>
    <t>　ここ数年は大規模な下水道整備事業を行っていないこともあって、経営状況は安定しているものの、依然として類似団体平均と比較すると悪い状況にある。今後、処理区域内の下水道未接続世帯解消を図る必要がある。
　また、平成28年度中（平成29年3月）に下水道ストックマネジメント計画を策定し、平成29年度以降から計画的に管路の点検調査を実施し、更新を図っていく予定である。経営状況を把握して進める必要がある。　　　　　　　　　　　　　　　　　</t>
    <rPh sb="3" eb="5">
      <t>スウネン</t>
    </rPh>
    <rPh sb="6" eb="9">
      <t>ダイキボ</t>
    </rPh>
    <rPh sb="10" eb="12">
      <t>ゲスイ</t>
    </rPh>
    <rPh sb="12" eb="13">
      <t>ドウ</t>
    </rPh>
    <rPh sb="13" eb="15">
      <t>セイビ</t>
    </rPh>
    <rPh sb="15" eb="17">
      <t>ジギョウ</t>
    </rPh>
    <rPh sb="18" eb="19">
      <t>オコナ</t>
    </rPh>
    <rPh sb="31" eb="33">
      <t>ケイエイ</t>
    </rPh>
    <rPh sb="33" eb="35">
      <t>ジョウキョウ</t>
    </rPh>
    <rPh sb="36" eb="38">
      <t>アンテイ</t>
    </rPh>
    <rPh sb="46" eb="48">
      <t>イゼン</t>
    </rPh>
    <rPh sb="51" eb="53">
      <t>ルイジ</t>
    </rPh>
    <rPh sb="53" eb="55">
      <t>ダンタイ</t>
    </rPh>
    <rPh sb="55" eb="57">
      <t>ヘイキン</t>
    </rPh>
    <rPh sb="58" eb="60">
      <t>ヒカク</t>
    </rPh>
    <rPh sb="63" eb="64">
      <t>ワル</t>
    </rPh>
    <rPh sb="65" eb="67">
      <t>ジョウキョウ</t>
    </rPh>
    <rPh sb="71" eb="73">
      <t>コンゴ</t>
    </rPh>
    <rPh sb="74" eb="76">
      <t>ショリ</t>
    </rPh>
    <rPh sb="76" eb="78">
      <t>クイキ</t>
    </rPh>
    <rPh sb="78" eb="79">
      <t>ナイ</t>
    </rPh>
    <rPh sb="80" eb="83">
      <t>ゲスイドウ</t>
    </rPh>
    <rPh sb="83" eb="86">
      <t>ミセツゾク</t>
    </rPh>
    <rPh sb="86" eb="88">
      <t>セタイ</t>
    </rPh>
    <rPh sb="88" eb="90">
      <t>カイショウ</t>
    </rPh>
    <rPh sb="91" eb="92">
      <t>ハカ</t>
    </rPh>
    <rPh sb="93" eb="95">
      <t>ヒツヨウ</t>
    </rPh>
    <rPh sb="104" eb="106">
      <t>ヘイセイ</t>
    </rPh>
    <rPh sb="108" eb="109">
      <t>ネン</t>
    </rPh>
    <rPh sb="109" eb="110">
      <t>ド</t>
    </rPh>
    <rPh sb="110" eb="111">
      <t>チュウ</t>
    </rPh>
    <rPh sb="112" eb="114">
      <t>ヘイセイ</t>
    </rPh>
    <rPh sb="116" eb="117">
      <t>ネン</t>
    </rPh>
    <rPh sb="118" eb="119">
      <t>ガツ</t>
    </rPh>
    <rPh sb="121" eb="124">
      <t>ゲスイドウ</t>
    </rPh>
    <rPh sb="134" eb="136">
      <t>ケイカク</t>
    </rPh>
    <rPh sb="137" eb="139">
      <t>サクテイ</t>
    </rPh>
    <rPh sb="151" eb="153">
      <t>ケイカク</t>
    </rPh>
    <rPh sb="153" eb="154">
      <t>テキ</t>
    </rPh>
    <rPh sb="155" eb="157">
      <t>カンロ</t>
    </rPh>
    <rPh sb="158" eb="160">
      <t>テンケン</t>
    </rPh>
    <rPh sb="160" eb="162">
      <t>チョウサ</t>
    </rPh>
    <rPh sb="163" eb="165">
      <t>ジッシ</t>
    </rPh>
    <rPh sb="167" eb="169">
      <t>コウシン</t>
    </rPh>
    <rPh sb="170" eb="171">
      <t>ハカ</t>
    </rPh>
    <rPh sb="175" eb="177">
      <t>ヨテイ</t>
    </rPh>
    <rPh sb="181" eb="183">
      <t>ケイエイ</t>
    </rPh>
    <rPh sb="183" eb="185">
      <t>ジョウキョウ</t>
    </rPh>
    <rPh sb="186" eb="188">
      <t>ハアク</t>
    </rPh>
    <rPh sb="190" eb="191">
      <t>スス</t>
    </rPh>
    <rPh sb="193" eb="195">
      <t>ヒツヨウ</t>
    </rPh>
    <phoneticPr fontId="4"/>
  </si>
  <si>
    <t>　当町の特定環境保全公共下水道事業は平成4年度に着手しており、面整備は概成済みである。この間、管路の点検調査や更新を実施していない。今後は、平成28年度中（平成29年3月）に策定する下水道ストックマネジメント計画に基づいた点検調査等を実施していく。</t>
    <rPh sb="1" eb="2">
      <t>トウ</t>
    </rPh>
    <rPh sb="2" eb="3">
      <t>マチ</t>
    </rPh>
    <rPh sb="4" eb="6">
      <t>トクテイ</t>
    </rPh>
    <rPh sb="6" eb="8">
      <t>カンキョウ</t>
    </rPh>
    <rPh sb="8" eb="10">
      <t>ホゼン</t>
    </rPh>
    <rPh sb="10" eb="12">
      <t>コウキョウ</t>
    </rPh>
    <rPh sb="12" eb="15">
      <t>ゲスイドウ</t>
    </rPh>
    <rPh sb="15" eb="17">
      <t>ジギョウ</t>
    </rPh>
    <rPh sb="18" eb="20">
      <t>ヘイセイ</t>
    </rPh>
    <rPh sb="21" eb="22">
      <t>ネン</t>
    </rPh>
    <rPh sb="22" eb="23">
      <t>ド</t>
    </rPh>
    <rPh sb="24" eb="26">
      <t>チャクシュ</t>
    </rPh>
    <rPh sb="31" eb="32">
      <t>メン</t>
    </rPh>
    <rPh sb="32" eb="34">
      <t>セイビ</t>
    </rPh>
    <rPh sb="35" eb="37">
      <t>ガイセイ</t>
    </rPh>
    <rPh sb="37" eb="38">
      <t>ズ</t>
    </rPh>
    <rPh sb="45" eb="46">
      <t>カン</t>
    </rPh>
    <rPh sb="47" eb="49">
      <t>カンロ</t>
    </rPh>
    <rPh sb="50" eb="52">
      <t>テンケン</t>
    </rPh>
    <rPh sb="52" eb="54">
      <t>チョウサ</t>
    </rPh>
    <rPh sb="55" eb="57">
      <t>コウシン</t>
    </rPh>
    <rPh sb="58" eb="60">
      <t>ジッシ</t>
    </rPh>
    <rPh sb="115" eb="116">
      <t>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</si>
</sst>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7046016"/>
        <c:axId val="47052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0.11</c:v>
                </c:pt>
                <c:pt idx="2">
                  <c:v>0.05</c:v>
                </c:pt>
                <c:pt idx="3">
                  <c:v>0.04</c:v>
                </c:pt>
                <c:pt idx="4">
                  <c:v>7.0000000000000007E-2</c:v>
                </c:pt>
              </c:numCache>
            </c:numRef>
          </c:val>
          <c:smooth val="0"/>
        </c:ser>
        <c:dLbls>
          <c:showLegendKey val="0"/>
          <c:showVal val="0"/>
          <c:showCatName val="0"/>
          <c:showSerName val="0"/>
          <c:showPercent val="0"/>
          <c:showBubbleSize val="0"/>
        </c:dLbls>
        <c:marker val="1"/>
        <c:smooth val="0"/>
        <c:axId val="47046016"/>
        <c:axId val="47052288"/>
      </c:lineChart>
      <c:dateAx>
        <c:axId val="47046016"/>
        <c:scaling>
          <c:orientation val="minMax"/>
        </c:scaling>
        <c:delete val="1"/>
        <c:axPos val="b"/>
        <c:numFmt formatCode="ge" sourceLinked="1"/>
        <c:majorTickMark val="none"/>
        <c:minorTickMark val="none"/>
        <c:tickLblPos val="none"/>
        <c:crossAx val="47052288"/>
        <c:crosses val="autoZero"/>
        <c:auto val="1"/>
        <c:lblOffset val="100"/>
        <c:baseTimeUnit val="years"/>
      </c:dateAx>
      <c:valAx>
        <c:axId val="47052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046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1457152"/>
        <c:axId val="81459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41.59</c:v>
                </c:pt>
                <c:pt idx="1">
                  <c:v>42.31</c:v>
                </c:pt>
                <c:pt idx="2">
                  <c:v>43.65</c:v>
                </c:pt>
                <c:pt idx="3">
                  <c:v>43.58</c:v>
                </c:pt>
                <c:pt idx="4">
                  <c:v>41.35</c:v>
                </c:pt>
              </c:numCache>
            </c:numRef>
          </c:val>
          <c:smooth val="0"/>
        </c:ser>
        <c:dLbls>
          <c:showLegendKey val="0"/>
          <c:showVal val="0"/>
          <c:showCatName val="0"/>
          <c:showSerName val="0"/>
          <c:showPercent val="0"/>
          <c:showBubbleSize val="0"/>
        </c:dLbls>
        <c:marker val="1"/>
        <c:smooth val="0"/>
        <c:axId val="81457152"/>
        <c:axId val="81459072"/>
      </c:lineChart>
      <c:dateAx>
        <c:axId val="81457152"/>
        <c:scaling>
          <c:orientation val="minMax"/>
        </c:scaling>
        <c:delete val="1"/>
        <c:axPos val="b"/>
        <c:numFmt formatCode="ge" sourceLinked="1"/>
        <c:majorTickMark val="none"/>
        <c:minorTickMark val="none"/>
        <c:tickLblPos val="none"/>
        <c:crossAx val="81459072"/>
        <c:crosses val="autoZero"/>
        <c:auto val="1"/>
        <c:lblOffset val="100"/>
        <c:baseTimeUnit val="years"/>
      </c:dateAx>
      <c:valAx>
        <c:axId val="81459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457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71.95</c:v>
                </c:pt>
                <c:pt idx="1">
                  <c:v>72.87</c:v>
                </c:pt>
                <c:pt idx="2">
                  <c:v>74.37</c:v>
                </c:pt>
                <c:pt idx="3">
                  <c:v>75.75</c:v>
                </c:pt>
                <c:pt idx="4">
                  <c:v>76.540000000000006</c:v>
                </c:pt>
              </c:numCache>
            </c:numRef>
          </c:val>
        </c:ser>
        <c:dLbls>
          <c:showLegendKey val="0"/>
          <c:showVal val="0"/>
          <c:showCatName val="0"/>
          <c:showSerName val="0"/>
          <c:showPercent val="0"/>
          <c:showBubbleSize val="0"/>
        </c:dLbls>
        <c:gapWidth val="150"/>
        <c:axId val="81472896"/>
        <c:axId val="81495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80.47</c:v>
                </c:pt>
                <c:pt idx="1">
                  <c:v>81.3</c:v>
                </c:pt>
                <c:pt idx="2">
                  <c:v>82.2</c:v>
                </c:pt>
                <c:pt idx="3">
                  <c:v>82.35</c:v>
                </c:pt>
                <c:pt idx="4">
                  <c:v>82.9</c:v>
                </c:pt>
              </c:numCache>
            </c:numRef>
          </c:val>
          <c:smooth val="0"/>
        </c:ser>
        <c:dLbls>
          <c:showLegendKey val="0"/>
          <c:showVal val="0"/>
          <c:showCatName val="0"/>
          <c:showSerName val="0"/>
          <c:showPercent val="0"/>
          <c:showBubbleSize val="0"/>
        </c:dLbls>
        <c:marker val="1"/>
        <c:smooth val="0"/>
        <c:axId val="81472896"/>
        <c:axId val="81495552"/>
      </c:lineChart>
      <c:dateAx>
        <c:axId val="81472896"/>
        <c:scaling>
          <c:orientation val="minMax"/>
        </c:scaling>
        <c:delete val="1"/>
        <c:axPos val="b"/>
        <c:numFmt formatCode="ge" sourceLinked="1"/>
        <c:majorTickMark val="none"/>
        <c:minorTickMark val="none"/>
        <c:tickLblPos val="none"/>
        <c:crossAx val="81495552"/>
        <c:crosses val="autoZero"/>
        <c:auto val="1"/>
        <c:lblOffset val="100"/>
        <c:baseTimeUnit val="years"/>
      </c:dateAx>
      <c:valAx>
        <c:axId val="8149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472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65.290000000000006</c:v>
                </c:pt>
                <c:pt idx="1">
                  <c:v>65.55</c:v>
                </c:pt>
                <c:pt idx="2">
                  <c:v>66.22</c:v>
                </c:pt>
                <c:pt idx="3">
                  <c:v>66</c:v>
                </c:pt>
                <c:pt idx="4">
                  <c:v>68.09</c:v>
                </c:pt>
              </c:numCache>
            </c:numRef>
          </c:val>
        </c:ser>
        <c:dLbls>
          <c:showLegendKey val="0"/>
          <c:showVal val="0"/>
          <c:showCatName val="0"/>
          <c:showSerName val="0"/>
          <c:showPercent val="0"/>
          <c:showBubbleSize val="0"/>
        </c:dLbls>
        <c:gapWidth val="150"/>
        <c:axId val="78806016"/>
        <c:axId val="78812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8806016"/>
        <c:axId val="78812288"/>
      </c:lineChart>
      <c:dateAx>
        <c:axId val="78806016"/>
        <c:scaling>
          <c:orientation val="minMax"/>
        </c:scaling>
        <c:delete val="1"/>
        <c:axPos val="b"/>
        <c:numFmt formatCode="ge" sourceLinked="1"/>
        <c:majorTickMark val="none"/>
        <c:minorTickMark val="none"/>
        <c:tickLblPos val="none"/>
        <c:crossAx val="78812288"/>
        <c:crosses val="autoZero"/>
        <c:auto val="1"/>
        <c:lblOffset val="100"/>
        <c:baseTimeUnit val="years"/>
      </c:dateAx>
      <c:valAx>
        <c:axId val="78812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806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8826112"/>
        <c:axId val="81138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8826112"/>
        <c:axId val="81138432"/>
      </c:lineChart>
      <c:dateAx>
        <c:axId val="78826112"/>
        <c:scaling>
          <c:orientation val="minMax"/>
        </c:scaling>
        <c:delete val="1"/>
        <c:axPos val="b"/>
        <c:numFmt formatCode="ge" sourceLinked="1"/>
        <c:majorTickMark val="none"/>
        <c:minorTickMark val="none"/>
        <c:tickLblPos val="none"/>
        <c:crossAx val="81138432"/>
        <c:crosses val="autoZero"/>
        <c:auto val="1"/>
        <c:lblOffset val="100"/>
        <c:baseTimeUnit val="years"/>
      </c:dateAx>
      <c:valAx>
        <c:axId val="81138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82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1176832"/>
        <c:axId val="81183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1176832"/>
        <c:axId val="81183104"/>
      </c:lineChart>
      <c:dateAx>
        <c:axId val="81176832"/>
        <c:scaling>
          <c:orientation val="minMax"/>
        </c:scaling>
        <c:delete val="1"/>
        <c:axPos val="b"/>
        <c:numFmt formatCode="ge" sourceLinked="1"/>
        <c:majorTickMark val="none"/>
        <c:minorTickMark val="none"/>
        <c:tickLblPos val="none"/>
        <c:crossAx val="81183104"/>
        <c:crosses val="autoZero"/>
        <c:auto val="1"/>
        <c:lblOffset val="100"/>
        <c:baseTimeUnit val="years"/>
      </c:dateAx>
      <c:valAx>
        <c:axId val="81183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176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1205504"/>
        <c:axId val="81211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1205504"/>
        <c:axId val="81211776"/>
      </c:lineChart>
      <c:dateAx>
        <c:axId val="81205504"/>
        <c:scaling>
          <c:orientation val="minMax"/>
        </c:scaling>
        <c:delete val="1"/>
        <c:axPos val="b"/>
        <c:numFmt formatCode="ge" sourceLinked="1"/>
        <c:majorTickMark val="none"/>
        <c:minorTickMark val="none"/>
        <c:tickLblPos val="none"/>
        <c:crossAx val="81211776"/>
        <c:crosses val="autoZero"/>
        <c:auto val="1"/>
        <c:lblOffset val="100"/>
        <c:baseTimeUnit val="years"/>
      </c:dateAx>
      <c:valAx>
        <c:axId val="81211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205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1241984"/>
        <c:axId val="81256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1241984"/>
        <c:axId val="81256448"/>
      </c:lineChart>
      <c:dateAx>
        <c:axId val="81241984"/>
        <c:scaling>
          <c:orientation val="minMax"/>
        </c:scaling>
        <c:delete val="1"/>
        <c:axPos val="b"/>
        <c:numFmt formatCode="ge" sourceLinked="1"/>
        <c:majorTickMark val="none"/>
        <c:minorTickMark val="none"/>
        <c:tickLblPos val="none"/>
        <c:crossAx val="81256448"/>
        <c:crosses val="autoZero"/>
        <c:auto val="1"/>
        <c:lblOffset val="100"/>
        <c:baseTimeUnit val="years"/>
      </c:dateAx>
      <c:valAx>
        <c:axId val="81256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241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3277.41</c:v>
                </c:pt>
                <c:pt idx="1">
                  <c:v>3280.57</c:v>
                </c:pt>
                <c:pt idx="2">
                  <c:v>3065.23</c:v>
                </c:pt>
                <c:pt idx="3">
                  <c:v>2780.33</c:v>
                </c:pt>
                <c:pt idx="4">
                  <c:v>2386.9899999999998</c:v>
                </c:pt>
              </c:numCache>
            </c:numRef>
          </c:val>
        </c:ser>
        <c:dLbls>
          <c:showLegendKey val="0"/>
          <c:showVal val="0"/>
          <c:showCatName val="0"/>
          <c:showSerName val="0"/>
          <c:showPercent val="0"/>
          <c:showBubbleSize val="0"/>
        </c:dLbls>
        <c:gapWidth val="150"/>
        <c:axId val="81344000"/>
        <c:axId val="81345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1764.87</c:v>
                </c:pt>
                <c:pt idx="1">
                  <c:v>1622.51</c:v>
                </c:pt>
                <c:pt idx="2">
                  <c:v>1569.13</c:v>
                </c:pt>
                <c:pt idx="3">
                  <c:v>1436</c:v>
                </c:pt>
                <c:pt idx="4">
                  <c:v>1434.89</c:v>
                </c:pt>
              </c:numCache>
            </c:numRef>
          </c:val>
          <c:smooth val="0"/>
        </c:ser>
        <c:dLbls>
          <c:showLegendKey val="0"/>
          <c:showVal val="0"/>
          <c:showCatName val="0"/>
          <c:showSerName val="0"/>
          <c:showPercent val="0"/>
          <c:showBubbleSize val="0"/>
        </c:dLbls>
        <c:marker val="1"/>
        <c:smooth val="0"/>
        <c:axId val="81344000"/>
        <c:axId val="81345920"/>
      </c:lineChart>
      <c:dateAx>
        <c:axId val="81344000"/>
        <c:scaling>
          <c:orientation val="minMax"/>
        </c:scaling>
        <c:delete val="1"/>
        <c:axPos val="b"/>
        <c:numFmt formatCode="ge" sourceLinked="1"/>
        <c:majorTickMark val="none"/>
        <c:minorTickMark val="none"/>
        <c:tickLblPos val="none"/>
        <c:crossAx val="81345920"/>
        <c:crosses val="autoZero"/>
        <c:auto val="1"/>
        <c:lblOffset val="100"/>
        <c:baseTimeUnit val="years"/>
      </c:dateAx>
      <c:valAx>
        <c:axId val="81345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344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43.05</c:v>
                </c:pt>
                <c:pt idx="1">
                  <c:v>41.55</c:v>
                </c:pt>
                <c:pt idx="2">
                  <c:v>42.43</c:v>
                </c:pt>
                <c:pt idx="3">
                  <c:v>42.48</c:v>
                </c:pt>
                <c:pt idx="4">
                  <c:v>45.02</c:v>
                </c:pt>
              </c:numCache>
            </c:numRef>
          </c:val>
        </c:ser>
        <c:dLbls>
          <c:showLegendKey val="0"/>
          <c:showVal val="0"/>
          <c:showCatName val="0"/>
          <c:showSerName val="0"/>
          <c:showPercent val="0"/>
          <c:showBubbleSize val="0"/>
        </c:dLbls>
        <c:gapWidth val="150"/>
        <c:axId val="81388672"/>
        <c:axId val="81390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60.75</c:v>
                </c:pt>
                <c:pt idx="1">
                  <c:v>62.83</c:v>
                </c:pt>
                <c:pt idx="2">
                  <c:v>64.63</c:v>
                </c:pt>
                <c:pt idx="3">
                  <c:v>66.56</c:v>
                </c:pt>
                <c:pt idx="4">
                  <c:v>66.22</c:v>
                </c:pt>
              </c:numCache>
            </c:numRef>
          </c:val>
          <c:smooth val="0"/>
        </c:ser>
        <c:dLbls>
          <c:showLegendKey val="0"/>
          <c:showVal val="0"/>
          <c:showCatName val="0"/>
          <c:showSerName val="0"/>
          <c:showPercent val="0"/>
          <c:showBubbleSize val="0"/>
        </c:dLbls>
        <c:marker val="1"/>
        <c:smooth val="0"/>
        <c:axId val="81388672"/>
        <c:axId val="81390592"/>
      </c:lineChart>
      <c:dateAx>
        <c:axId val="81388672"/>
        <c:scaling>
          <c:orientation val="minMax"/>
        </c:scaling>
        <c:delete val="1"/>
        <c:axPos val="b"/>
        <c:numFmt formatCode="ge" sourceLinked="1"/>
        <c:majorTickMark val="none"/>
        <c:minorTickMark val="none"/>
        <c:tickLblPos val="none"/>
        <c:crossAx val="81390592"/>
        <c:crosses val="autoZero"/>
        <c:auto val="1"/>
        <c:lblOffset val="100"/>
        <c:baseTimeUnit val="years"/>
      </c:dateAx>
      <c:valAx>
        <c:axId val="8139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38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497.92</c:v>
                </c:pt>
                <c:pt idx="1">
                  <c:v>495.73</c:v>
                </c:pt>
                <c:pt idx="2">
                  <c:v>498.86</c:v>
                </c:pt>
                <c:pt idx="3">
                  <c:v>510.65</c:v>
                </c:pt>
                <c:pt idx="4">
                  <c:v>478.06</c:v>
                </c:pt>
              </c:numCache>
            </c:numRef>
          </c:val>
        </c:ser>
        <c:dLbls>
          <c:showLegendKey val="0"/>
          <c:showVal val="0"/>
          <c:showCatName val="0"/>
          <c:showSerName val="0"/>
          <c:showPercent val="0"/>
          <c:showBubbleSize val="0"/>
        </c:dLbls>
        <c:gapWidth val="150"/>
        <c:axId val="81412480"/>
        <c:axId val="81414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256</c:v>
                </c:pt>
                <c:pt idx="1">
                  <c:v>250.43</c:v>
                </c:pt>
                <c:pt idx="2">
                  <c:v>245.75</c:v>
                </c:pt>
                <c:pt idx="3">
                  <c:v>244.29</c:v>
                </c:pt>
                <c:pt idx="4">
                  <c:v>246.72</c:v>
                </c:pt>
              </c:numCache>
            </c:numRef>
          </c:val>
          <c:smooth val="0"/>
        </c:ser>
        <c:dLbls>
          <c:showLegendKey val="0"/>
          <c:showVal val="0"/>
          <c:showCatName val="0"/>
          <c:showSerName val="0"/>
          <c:showPercent val="0"/>
          <c:showBubbleSize val="0"/>
        </c:dLbls>
        <c:marker val="1"/>
        <c:smooth val="0"/>
        <c:axId val="81412480"/>
        <c:axId val="81414400"/>
      </c:lineChart>
      <c:dateAx>
        <c:axId val="81412480"/>
        <c:scaling>
          <c:orientation val="minMax"/>
        </c:scaling>
        <c:delete val="1"/>
        <c:axPos val="b"/>
        <c:numFmt formatCode="ge" sourceLinked="1"/>
        <c:majorTickMark val="none"/>
        <c:minorTickMark val="none"/>
        <c:tickLblPos val="none"/>
        <c:crossAx val="81414400"/>
        <c:crosses val="autoZero"/>
        <c:auto val="1"/>
        <c:lblOffset val="100"/>
        <c:baseTimeUnit val="years"/>
      </c:dateAx>
      <c:valAx>
        <c:axId val="81414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412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8" sqref="B8:H8"/>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高畠町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24322</v>
      </c>
      <c r="AM8" s="47"/>
      <c r="AN8" s="47"/>
      <c r="AO8" s="47"/>
      <c r="AP8" s="47"/>
      <c r="AQ8" s="47"/>
      <c r="AR8" s="47"/>
      <c r="AS8" s="47"/>
      <c r="AT8" s="43">
        <f>データ!S6</f>
        <v>180.26</v>
      </c>
      <c r="AU8" s="43"/>
      <c r="AV8" s="43"/>
      <c r="AW8" s="43"/>
      <c r="AX8" s="43"/>
      <c r="AY8" s="43"/>
      <c r="AZ8" s="43"/>
      <c r="BA8" s="43"/>
      <c r="BB8" s="43">
        <f>データ!T6</f>
        <v>134.93</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18</v>
      </c>
      <c r="Q10" s="43"/>
      <c r="R10" s="43"/>
      <c r="S10" s="43"/>
      <c r="T10" s="43"/>
      <c r="U10" s="43"/>
      <c r="V10" s="43"/>
      <c r="W10" s="43">
        <f>データ!P6</f>
        <v>83.81</v>
      </c>
      <c r="X10" s="43"/>
      <c r="Y10" s="43"/>
      <c r="Z10" s="43"/>
      <c r="AA10" s="43"/>
      <c r="AB10" s="43"/>
      <c r="AC10" s="43"/>
      <c r="AD10" s="47">
        <f>データ!Q6</f>
        <v>4212</v>
      </c>
      <c r="AE10" s="47"/>
      <c r="AF10" s="47"/>
      <c r="AG10" s="47"/>
      <c r="AH10" s="47"/>
      <c r="AI10" s="47"/>
      <c r="AJ10" s="47"/>
      <c r="AK10" s="2"/>
      <c r="AL10" s="47">
        <f>データ!U6</f>
        <v>4343</v>
      </c>
      <c r="AM10" s="47"/>
      <c r="AN10" s="47"/>
      <c r="AO10" s="47"/>
      <c r="AP10" s="47"/>
      <c r="AQ10" s="47"/>
      <c r="AR10" s="47"/>
      <c r="AS10" s="47"/>
      <c r="AT10" s="43">
        <f>データ!V6</f>
        <v>2.0299999999999998</v>
      </c>
      <c r="AU10" s="43"/>
      <c r="AV10" s="43"/>
      <c r="AW10" s="43"/>
      <c r="AX10" s="43"/>
      <c r="AY10" s="43"/>
      <c r="AZ10" s="43"/>
      <c r="BA10" s="43"/>
      <c r="BB10" s="43">
        <f>データ!W6</f>
        <v>2139.41</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110</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63819</v>
      </c>
      <c r="D6" s="31">
        <f t="shared" si="3"/>
        <v>47</v>
      </c>
      <c r="E6" s="31">
        <f t="shared" si="3"/>
        <v>17</v>
      </c>
      <c r="F6" s="31">
        <f t="shared" si="3"/>
        <v>4</v>
      </c>
      <c r="G6" s="31">
        <f t="shared" si="3"/>
        <v>0</v>
      </c>
      <c r="H6" s="31" t="str">
        <f t="shared" si="3"/>
        <v>山形県　高畠町</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18</v>
      </c>
      <c r="P6" s="32">
        <f t="shared" si="3"/>
        <v>83.81</v>
      </c>
      <c r="Q6" s="32">
        <f t="shared" si="3"/>
        <v>4212</v>
      </c>
      <c r="R6" s="32">
        <f t="shared" si="3"/>
        <v>24322</v>
      </c>
      <c r="S6" s="32">
        <f t="shared" si="3"/>
        <v>180.26</v>
      </c>
      <c r="T6" s="32">
        <f t="shared" si="3"/>
        <v>134.93</v>
      </c>
      <c r="U6" s="32">
        <f t="shared" si="3"/>
        <v>4343</v>
      </c>
      <c r="V6" s="32">
        <f t="shared" si="3"/>
        <v>2.0299999999999998</v>
      </c>
      <c r="W6" s="32">
        <f t="shared" si="3"/>
        <v>2139.41</v>
      </c>
      <c r="X6" s="33">
        <f>IF(X7="",NA(),X7)</f>
        <v>65.290000000000006</v>
      </c>
      <c r="Y6" s="33">
        <f t="shared" ref="Y6:AG6" si="4">IF(Y7="",NA(),Y7)</f>
        <v>65.55</v>
      </c>
      <c r="Z6" s="33">
        <f t="shared" si="4"/>
        <v>66.22</v>
      </c>
      <c r="AA6" s="33">
        <f t="shared" si="4"/>
        <v>66</v>
      </c>
      <c r="AB6" s="33">
        <f t="shared" si="4"/>
        <v>68.09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3277.41</v>
      </c>
      <c r="BF6" s="33">
        <f t="shared" ref="BF6:BN6" si="7">IF(BF7="",NA(),BF7)</f>
        <v>3280.57</v>
      </c>
      <c r="BG6" s="33">
        <f t="shared" si="7"/>
        <v>3065.23</v>
      </c>
      <c r="BH6" s="33">
        <f t="shared" si="7"/>
        <v>2780.33</v>
      </c>
      <c r="BI6" s="33">
        <f t="shared" si="7"/>
        <v>2386.9899999999998</v>
      </c>
      <c r="BJ6" s="33">
        <f t="shared" si="7"/>
        <v>1764.87</v>
      </c>
      <c r="BK6" s="33">
        <f t="shared" si="7"/>
        <v>1622.51</v>
      </c>
      <c r="BL6" s="33">
        <f t="shared" si="7"/>
        <v>1569.13</v>
      </c>
      <c r="BM6" s="33">
        <f t="shared" si="7"/>
        <v>1436</v>
      </c>
      <c r="BN6" s="33">
        <f t="shared" si="7"/>
        <v>1434.89</v>
      </c>
      <c r="BO6" s="32" t="str">
        <f>IF(BO7="","",IF(BO7="-","【-】","【"&amp;SUBSTITUTE(TEXT(BO7,"#,##0.00"),"-","△")&amp;"】"))</f>
        <v>【1,457.06】</v>
      </c>
      <c r="BP6" s="33">
        <f>IF(BP7="",NA(),BP7)</f>
        <v>43.05</v>
      </c>
      <c r="BQ6" s="33">
        <f t="shared" ref="BQ6:BY6" si="8">IF(BQ7="",NA(),BQ7)</f>
        <v>41.55</v>
      </c>
      <c r="BR6" s="33">
        <f t="shared" si="8"/>
        <v>42.43</v>
      </c>
      <c r="BS6" s="33">
        <f t="shared" si="8"/>
        <v>42.48</v>
      </c>
      <c r="BT6" s="33">
        <f t="shared" si="8"/>
        <v>45.02</v>
      </c>
      <c r="BU6" s="33">
        <f t="shared" si="8"/>
        <v>60.75</v>
      </c>
      <c r="BV6" s="33">
        <f t="shared" si="8"/>
        <v>62.83</v>
      </c>
      <c r="BW6" s="33">
        <f t="shared" si="8"/>
        <v>64.63</v>
      </c>
      <c r="BX6" s="33">
        <f t="shared" si="8"/>
        <v>66.56</v>
      </c>
      <c r="BY6" s="33">
        <f t="shared" si="8"/>
        <v>66.22</v>
      </c>
      <c r="BZ6" s="32" t="str">
        <f>IF(BZ7="","",IF(BZ7="-","【-】","【"&amp;SUBSTITUTE(TEXT(BZ7,"#,##0.00"),"-","△")&amp;"】"))</f>
        <v>【64.73】</v>
      </c>
      <c r="CA6" s="33">
        <f>IF(CA7="",NA(),CA7)</f>
        <v>497.92</v>
      </c>
      <c r="CB6" s="33">
        <f t="shared" ref="CB6:CJ6" si="9">IF(CB7="",NA(),CB7)</f>
        <v>495.73</v>
      </c>
      <c r="CC6" s="33">
        <f t="shared" si="9"/>
        <v>498.86</v>
      </c>
      <c r="CD6" s="33">
        <f t="shared" si="9"/>
        <v>510.65</v>
      </c>
      <c r="CE6" s="33">
        <f t="shared" si="9"/>
        <v>478.06</v>
      </c>
      <c r="CF6" s="33">
        <f t="shared" si="9"/>
        <v>256</v>
      </c>
      <c r="CG6" s="33">
        <f t="shared" si="9"/>
        <v>250.43</v>
      </c>
      <c r="CH6" s="33">
        <f t="shared" si="9"/>
        <v>245.75</v>
      </c>
      <c r="CI6" s="33">
        <f t="shared" si="9"/>
        <v>244.29</v>
      </c>
      <c r="CJ6" s="33">
        <f t="shared" si="9"/>
        <v>246.72</v>
      </c>
      <c r="CK6" s="32" t="str">
        <f>IF(CK7="","",IF(CK7="-","【-】","【"&amp;SUBSTITUTE(TEXT(CK7,"#,##0.00"),"-","△")&amp;"】"))</f>
        <v>【250.25】</v>
      </c>
      <c r="CL6" s="33" t="str">
        <f>IF(CL7="",NA(),CL7)</f>
        <v>-</v>
      </c>
      <c r="CM6" s="33" t="str">
        <f t="shared" ref="CM6:CU6" si="10">IF(CM7="",NA(),CM7)</f>
        <v>-</v>
      </c>
      <c r="CN6" s="33" t="str">
        <f t="shared" si="10"/>
        <v>-</v>
      </c>
      <c r="CO6" s="33" t="str">
        <f t="shared" si="10"/>
        <v>-</v>
      </c>
      <c r="CP6" s="33" t="str">
        <f t="shared" si="10"/>
        <v>-</v>
      </c>
      <c r="CQ6" s="33">
        <f t="shared" si="10"/>
        <v>41.59</v>
      </c>
      <c r="CR6" s="33">
        <f t="shared" si="10"/>
        <v>42.31</v>
      </c>
      <c r="CS6" s="33">
        <f t="shared" si="10"/>
        <v>43.65</v>
      </c>
      <c r="CT6" s="33">
        <f t="shared" si="10"/>
        <v>43.58</v>
      </c>
      <c r="CU6" s="33">
        <f t="shared" si="10"/>
        <v>41.35</v>
      </c>
      <c r="CV6" s="32" t="str">
        <f>IF(CV7="","",IF(CV7="-","【-】","【"&amp;SUBSTITUTE(TEXT(CV7,"#,##0.00"),"-","△")&amp;"】"))</f>
        <v>【40.31】</v>
      </c>
      <c r="CW6" s="33">
        <f>IF(CW7="",NA(),CW7)</f>
        <v>71.95</v>
      </c>
      <c r="CX6" s="33">
        <f t="shared" ref="CX6:DF6" si="11">IF(CX7="",NA(),CX7)</f>
        <v>72.87</v>
      </c>
      <c r="CY6" s="33">
        <f t="shared" si="11"/>
        <v>74.37</v>
      </c>
      <c r="CZ6" s="33">
        <f t="shared" si="11"/>
        <v>75.75</v>
      </c>
      <c r="DA6" s="33">
        <f t="shared" si="11"/>
        <v>76.540000000000006</v>
      </c>
      <c r="DB6" s="33">
        <f t="shared" si="11"/>
        <v>80.47</v>
      </c>
      <c r="DC6" s="33">
        <f t="shared" si="11"/>
        <v>81.3</v>
      </c>
      <c r="DD6" s="33">
        <f t="shared" si="11"/>
        <v>82.2</v>
      </c>
      <c r="DE6" s="33">
        <f t="shared" si="11"/>
        <v>82.35</v>
      </c>
      <c r="DF6" s="33">
        <f t="shared" si="11"/>
        <v>82.9</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v>
      </c>
      <c r="EJ6" s="33">
        <f t="shared" si="14"/>
        <v>0.11</v>
      </c>
      <c r="EK6" s="33">
        <f t="shared" si="14"/>
        <v>0.05</v>
      </c>
      <c r="EL6" s="33">
        <f t="shared" si="14"/>
        <v>0.04</v>
      </c>
      <c r="EM6" s="33">
        <f t="shared" si="14"/>
        <v>7.0000000000000007E-2</v>
      </c>
      <c r="EN6" s="32" t="str">
        <f>IF(EN7="","",IF(EN7="-","【-】","【"&amp;SUBSTITUTE(TEXT(EN7,"#,##0.00"),"-","△")&amp;"】"))</f>
        <v>【0.10】</v>
      </c>
    </row>
    <row r="7" spans="1:144" s="34" customFormat="1">
      <c r="A7" s="26"/>
      <c r="B7" s="35">
        <v>2015</v>
      </c>
      <c r="C7" s="35">
        <v>63819</v>
      </c>
      <c r="D7" s="35">
        <v>47</v>
      </c>
      <c r="E7" s="35">
        <v>17</v>
      </c>
      <c r="F7" s="35">
        <v>4</v>
      </c>
      <c r="G7" s="35">
        <v>0</v>
      </c>
      <c r="H7" s="35" t="s">
        <v>96</v>
      </c>
      <c r="I7" s="35" t="s">
        <v>97</v>
      </c>
      <c r="J7" s="35" t="s">
        <v>98</v>
      </c>
      <c r="K7" s="35" t="s">
        <v>99</v>
      </c>
      <c r="L7" s="35" t="s">
        <v>100</v>
      </c>
      <c r="M7" s="36" t="s">
        <v>101</v>
      </c>
      <c r="N7" s="36" t="s">
        <v>102</v>
      </c>
      <c r="O7" s="36">
        <v>18</v>
      </c>
      <c r="P7" s="36">
        <v>83.81</v>
      </c>
      <c r="Q7" s="36">
        <v>4212</v>
      </c>
      <c r="R7" s="36">
        <v>24322</v>
      </c>
      <c r="S7" s="36">
        <v>180.26</v>
      </c>
      <c r="T7" s="36">
        <v>134.93</v>
      </c>
      <c r="U7" s="36">
        <v>4343</v>
      </c>
      <c r="V7" s="36">
        <v>2.0299999999999998</v>
      </c>
      <c r="W7" s="36">
        <v>2139.41</v>
      </c>
      <c r="X7" s="36">
        <v>65.290000000000006</v>
      </c>
      <c r="Y7" s="36">
        <v>65.55</v>
      </c>
      <c r="Z7" s="36">
        <v>66.22</v>
      </c>
      <c r="AA7" s="36">
        <v>66</v>
      </c>
      <c r="AB7" s="36">
        <v>68.09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3277.41</v>
      </c>
      <c r="BF7" s="36">
        <v>3280.57</v>
      </c>
      <c r="BG7" s="36">
        <v>3065.23</v>
      </c>
      <c r="BH7" s="36">
        <v>2780.33</v>
      </c>
      <c r="BI7" s="36">
        <v>2386.9899999999998</v>
      </c>
      <c r="BJ7" s="36">
        <v>1764.87</v>
      </c>
      <c r="BK7" s="36">
        <v>1622.51</v>
      </c>
      <c r="BL7" s="36">
        <v>1569.13</v>
      </c>
      <c r="BM7" s="36">
        <v>1436</v>
      </c>
      <c r="BN7" s="36">
        <v>1434.89</v>
      </c>
      <c r="BO7" s="36">
        <v>1457.06</v>
      </c>
      <c r="BP7" s="36">
        <v>43.05</v>
      </c>
      <c r="BQ7" s="36">
        <v>41.55</v>
      </c>
      <c r="BR7" s="36">
        <v>42.43</v>
      </c>
      <c r="BS7" s="36">
        <v>42.48</v>
      </c>
      <c r="BT7" s="36">
        <v>45.02</v>
      </c>
      <c r="BU7" s="36">
        <v>60.75</v>
      </c>
      <c r="BV7" s="36">
        <v>62.83</v>
      </c>
      <c r="BW7" s="36">
        <v>64.63</v>
      </c>
      <c r="BX7" s="36">
        <v>66.56</v>
      </c>
      <c r="BY7" s="36">
        <v>66.22</v>
      </c>
      <c r="BZ7" s="36">
        <v>64.73</v>
      </c>
      <c r="CA7" s="36">
        <v>497.92</v>
      </c>
      <c r="CB7" s="36">
        <v>495.73</v>
      </c>
      <c r="CC7" s="36">
        <v>498.86</v>
      </c>
      <c r="CD7" s="36">
        <v>510.65</v>
      </c>
      <c r="CE7" s="36">
        <v>478.06</v>
      </c>
      <c r="CF7" s="36">
        <v>256</v>
      </c>
      <c r="CG7" s="36">
        <v>250.43</v>
      </c>
      <c r="CH7" s="36">
        <v>245.75</v>
      </c>
      <c r="CI7" s="36">
        <v>244.29</v>
      </c>
      <c r="CJ7" s="36">
        <v>246.72</v>
      </c>
      <c r="CK7" s="36">
        <v>250.25</v>
      </c>
      <c r="CL7" s="36" t="s">
        <v>101</v>
      </c>
      <c r="CM7" s="36" t="s">
        <v>101</v>
      </c>
      <c r="CN7" s="36" t="s">
        <v>101</v>
      </c>
      <c r="CO7" s="36" t="s">
        <v>101</v>
      </c>
      <c r="CP7" s="36" t="s">
        <v>101</v>
      </c>
      <c r="CQ7" s="36">
        <v>41.59</v>
      </c>
      <c r="CR7" s="36">
        <v>42.31</v>
      </c>
      <c r="CS7" s="36">
        <v>43.65</v>
      </c>
      <c r="CT7" s="36">
        <v>43.58</v>
      </c>
      <c r="CU7" s="36">
        <v>41.35</v>
      </c>
      <c r="CV7" s="36">
        <v>40.31</v>
      </c>
      <c r="CW7" s="36">
        <v>71.95</v>
      </c>
      <c r="CX7" s="36">
        <v>72.87</v>
      </c>
      <c r="CY7" s="36">
        <v>74.37</v>
      </c>
      <c r="CZ7" s="36">
        <v>75.75</v>
      </c>
      <c r="DA7" s="36">
        <v>76.540000000000006</v>
      </c>
      <c r="DB7" s="36">
        <v>80.47</v>
      </c>
      <c r="DC7" s="36">
        <v>81.3</v>
      </c>
      <c r="DD7" s="36">
        <v>82.2</v>
      </c>
      <c r="DE7" s="36">
        <v>82.35</v>
      </c>
      <c r="DF7" s="36">
        <v>82.9</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v>
      </c>
      <c r="EJ7" s="36">
        <v>0.11</v>
      </c>
      <c r="EK7" s="36">
        <v>0.05</v>
      </c>
      <c r="EL7" s="36">
        <v>0.04</v>
      </c>
      <c r="EM7" s="36">
        <v>7.0000000000000007E-2</v>
      </c>
      <c r="EN7" s="36">
        <v>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user</cp:lastModifiedBy>
  <cp:lastPrinted>2017-02-15T03:34:58Z</cp:lastPrinted>
  <dcterms:created xsi:type="dcterms:W3CDTF">2017-02-08T02:58:55Z</dcterms:created>
  <dcterms:modified xsi:type="dcterms:W3CDTF">2017-02-16T02:36:40Z</dcterms:modified>
</cp:coreProperties>
</file>