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P10" i="4"/>
  <c r="B10" i="4"/>
  <c r="AT8" i="4"/>
  <c r="W8" i="4"/>
  <c r="I8" i="4"/>
  <c r="B6" i="4"/>
  <c r="C10" i="5" l="1"/>
  <c r="D10" i="5"/>
  <c r="E10" i="5"/>
  <c r="B10" i="5"/>
</calcChain>
</file>

<file path=xl/sharedStrings.xml><?xml version="1.0" encoding="utf-8"?>
<sst xmlns="http://schemas.openxmlformats.org/spreadsheetml/2006/main" count="311" uniqueCount="123">
  <si>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</si>
  <si>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</si>
  <si>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</si>
  <si>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</si>
  <si>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</si>
  <si>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</si>
  <si>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</si>
  <si>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</si>
  <si>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</si>
  <si>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</si>
  <si>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</si>
  <si>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</si>
  <si>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</si>
  <si>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</si>
  <si>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</si>
  <si>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</si>
  <si>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</si>
  <si>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</si>
  <si>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</si>
  <si>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</si>
  <si>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</si>
  <si>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</si>
  <si>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</si>
  <si>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</si>
  <si>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</si>
  <si>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</si>
  <si>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</si>
  <si>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</si>
  <si>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</si>
  <si>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</si>
  <si>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</si>
  <si>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</si>
  <si>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</si>
  <si>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</si>
  <si>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</si>
  <si>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</si>
  <si>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</si>
  <si>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</si>
  <si>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</si>
  <si>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</si>
  <si>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</si>
  <si>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</si>
  <si>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</si>
  <si>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</si>
  <si>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</si>
  <si>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</si>
  <si>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</si>
  <si>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</si>
  <si>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</si>
  <si>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</si>
  <si>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</si>
  <si>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</si>
  <si>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</si>
  <si>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</si>
  <si>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</si>
  <si>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</si>
  <si>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</si>
  <si>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</si>
  <si>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</si>
  <si>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</si>
  <si>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</si>
  <si>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</si>
  <si>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</si>
  <si>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</si>
  <si>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</si>
  <si>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</si>
  <si>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</si>
  <si>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</si>
  <si>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</si>
  <si>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</si>
  <si>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</si>
  <si>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</si>
  <si>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</si>
  <si>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</si>
  <si>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</si>
  <si>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</si>
  <si>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</si>
  <si>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</si>
  <si>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</si>
  <si>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</si>
  <si>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</si>
  <si>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</si>
  <si>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</si>
  <si>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</si>
  <si>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</si>
  <si>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</si>
  <si>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</si>
  <si>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</si>
  <si>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</si>
  <si>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</si>
  <si>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</si>
  <si>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</si>
  <si>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</si>
  <si>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</si>
  <si>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</si>
  <si>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</si>
  <si>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</si>
  <si>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</si>
  <si>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</si>
  <si>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</si>
  <si>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</si>
  <si>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</si>
  <si>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</si>
  <si>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</si>
  <si>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</si>
  <si>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</si>
  <si>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</si>
  <si>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</si>
  <si>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鶴岡市</t>
  </si>
  <si>
    <t>法適用</t>
  </si>
  <si>
    <t>下水道事業</t>
  </si>
  <si>
    <t>特定地域生活排水処理</t>
  </si>
  <si>
    <t>K2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</si>
  <si>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</si>
  <si>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</si>
  <si>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</si>
  <si>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</si>
  <si>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</si>
  <si>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</si>
  <si>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①有形固定資産減価償却率は、類似団体平均値よりも低く法定耐用年数に近い資産は少ないことを表しています。
　②③浄化槽事業のため管渠はありません。</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1" eb="22">
      <t>チ</t>
    </rPh>
    <rPh sb="25" eb="26">
      <t>ヒク</t>
    </rPh>
    <rPh sb="27" eb="29">
      <t>ホウテイ</t>
    </rPh>
    <rPh sb="29" eb="31">
      <t>タイヨウ</t>
    </rPh>
    <rPh sb="31" eb="33">
      <t>ネンスウ</t>
    </rPh>
    <rPh sb="34" eb="35">
      <t>チカ</t>
    </rPh>
    <rPh sb="36" eb="38">
      <t>シサン</t>
    </rPh>
    <rPh sb="39" eb="40">
      <t>スク</t>
    </rPh>
    <rPh sb="45" eb="46">
      <t>アラワ</t>
    </rPh>
    <rPh sb="56" eb="59">
      <t>ジョウカソウ</t>
    </rPh>
    <rPh sb="59" eb="61">
      <t>ジギョウ</t>
    </rPh>
    <rPh sb="64" eb="66">
      <t>カンキョ</t>
    </rPh>
    <phoneticPr fontId="4"/>
  </si>
  <si>
    <t>　平成27年度より地方公営企業法を適用したため、平成27年度以降の数値となっています。
　①経常収支比率は類似団体平均値よりも高く、100％を上回っており維持管理費や企業債にかかる支払利息等の経費を使用料収入や一般会計からの繰入金等により賄えている状況となっています。
　②累積欠損金比率は、類似団体の平均値よりも低い数値であり、前年度に比べると減少しています。
　③流動資産の増加により流動比率は前年度より増加しています。
　④企業債残高の規模を表す指標となっています。企業債の償還額が借入額よりも上回っているため前年度に比べ減少しています。
　⑤経費回収率は100%を下回っており汚水処理にかかる費用を使用料収入で賄えていない状況です。
　⑥汚水処理原価は前年度に比べ低くなっており、維持管理費及び資本費にかかる経費が減少している状況です。
　⑦市町村合併前に構築した施設をそのまま引き継いでいるため、施設が過大で実際の処理量に見合っていない状況となっています。
　⑧市町村設置型の浄化槽は利用者の希望により設置する事業となっているため、水洗化率は100%となっています。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46" eb="48">
      <t>ケイジョウ</t>
    </rPh>
    <rPh sb="48" eb="50">
      <t>シュウシ</t>
    </rPh>
    <rPh sb="50" eb="52">
      <t>ヒリツ</t>
    </rPh>
    <rPh sb="53" eb="55">
      <t>ルイジ</t>
    </rPh>
    <rPh sb="55" eb="57">
      <t>ダンタイ</t>
    </rPh>
    <rPh sb="57" eb="59">
      <t>ヘイキン</t>
    </rPh>
    <rPh sb="59" eb="60">
      <t>チ</t>
    </rPh>
    <rPh sb="63" eb="64">
      <t>タカ</t>
    </rPh>
    <rPh sb="71" eb="73">
      <t>ウワマワ</t>
    </rPh>
    <rPh sb="119" eb="120">
      <t>マカナ</t>
    </rPh>
    <rPh sb="124" eb="126">
      <t>ジョウキョウ</t>
    </rPh>
    <rPh sb="137" eb="139">
      <t>ルイセキ</t>
    </rPh>
    <rPh sb="139" eb="141">
      <t>ケッソン</t>
    </rPh>
    <rPh sb="141" eb="142">
      <t>キン</t>
    </rPh>
    <rPh sb="142" eb="144">
      <t>ヒリツ</t>
    </rPh>
    <rPh sb="146" eb="148">
      <t>ルイジ</t>
    </rPh>
    <rPh sb="148" eb="150">
      <t>ダンタイ</t>
    </rPh>
    <rPh sb="151" eb="153">
      <t>ヘイキン</t>
    </rPh>
    <rPh sb="153" eb="154">
      <t>チ</t>
    </rPh>
    <rPh sb="157" eb="158">
      <t>ヒク</t>
    </rPh>
    <rPh sb="159" eb="161">
      <t>スウチ</t>
    </rPh>
    <rPh sb="165" eb="168">
      <t>ゼンネンド</t>
    </rPh>
    <rPh sb="169" eb="170">
      <t>クラ</t>
    </rPh>
    <rPh sb="173" eb="175">
      <t>ゲンショウ</t>
    </rPh>
    <rPh sb="184" eb="186">
      <t>リュウドウ</t>
    </rPh>
    <rPh sb="186" eb="188">
      <t>シサン</t>
    </rPh>
    <rPh sb="189" eb="191">
      <t>ゾウカ</t>
    </rPh>
    <rPh sb="194" eb="196">
      <t>リュウドウ</t>
    </rPh>
    <rPh sb="196" eb="198">
      <t>ヒリツ</t>
    </rPh>
    <rPh sb="199" eb="202">
      <t>ゼンネンド</t>
    </rPh>
    <rPh sb="204" eb="206">
      <t>ゾウカ</t>
    </rPh>
    <rPh sb="215" eb="217">
      <t>キギョウ</t>
    </rPh>
    <rPh sb="217" eb="218">
      <t>サイ</t>
    </rPh>
    <rPh sb="218" eb="220">
      <t>ザンダカ</t>
    </rPh>
    <rPh sb="221" eb="223">
      <t>キボ</t>
    </rPh>
    <rPh sb="224" eb="225">
      <t>アラワ</t>
    </rPh>
    <rPh sb="226" eb="228">
      <t>シヒョウ</t>
    </rPh>
    <rPh sb="236" eb="238">
      <t>キギョウ</t>
    </rPh>
    <rPh sb="238" eb="239">
      <t>サイ</t>
    </rPh>
    <rPh sb="240" eb="242">
      <t>ショウカン</t>
    </rPh>
    <rPh sb="242" eb="243">
      <t>ガク</t>
    </rPh>
    <rPh sb="244" eb="246">
      <t>カリイレ</t>
    </rPh>
    <rPh sb="246" eb="247">
      <t>ガク</t>
    </rPh>
    <rPh sb="250" eb="252">
      <t>ウワマワ</t>
    </rPh>
    <rPh sb="258" eb="261">
      <t>ゼンネンド</t>
    </rPh>
    <rPh sb="262" eb="263">
      <t>クラ</t>
    </rPh>
    <rPh sb="264" eb="266">
      <t>ゲンショウ</t>
    </rPh>
    <rPh sb="286" eb="287">
      <t>シタ</t>
    </rPh>
    <rPh sb="323" eb="325">
      <t>オスイ</t>
    </rPh>
    <rPh sb="325" eb="327">
      <t>ショリ</t>
    </rPh>
    <rPh sb="327" eb="329">
      <t>ゲンカ</t>
    </rPh>
    <rPh sb="330" eb="333">
      <t>ゼンネンド</t>
    </rPh>
    <rPh sb="334" eb="335">
      <t>クラ</t>
    </rPh>
    <rPh sb="336" eb="337">
      <t>ヒク</t>
    </rPh>
    <rPh sb="344" eb="346">
      <t>イジ</t>
    </rPh>
    <rPh sb="346" eb="348">
      <t>カンリ</t>
    </rPh>
    <rPh sb="348" eb="349">
      <t>ヒ</t>
    </rPh>
    <rPh sb="349" eb="350">
      <t>オヨ</t>
    </rPh>
    <rPh sb="351" eb="353">
      <t>シホン</t>
    </rPh>
    <rPh sb="353" eb="354">
      <t>ヒ</t>
    </rPh>
    <rPh sb="358" eb="360">
      <t>ケイヒ</t>
    </rPh>
    <rPh sb="361" eb="363">
      <t>ゲンショウ</t>
    </rPh>
    <rPh sb="367" eb="369">
      <t>ジョウキョウ</t>
    </rPh>
    <rPh sb="375" eb="378">
      <t>シチョウソン</t>
    </rPh>
    <rPh sb="378" eb="380">
      <t>ガッペイ</t>
    </rPh>
    <rPh sb="380" eb="381">
      <t>マエ</t>
    </rPh>
    <rPh sb="382" eb="384">
      <t>コウチク</t>
    </rPh>
    <rPh sb="386" eb="388">
      <t>シセツ</t>
    </rPh>
    <rPh sb="393" eb="394">
      <t>ヒ</t>
    </rPh>
    <rPh sb="395" eb="396">
      <t>ツ</t>
    </rPh>
    <rPh sb="403" eb="405">
      <t>シセツ</t>
    </rPh>
    <rPh sb="406" eb="408">
      <t>カダイ</t>
    </rPh>
    <rPh sb="409" eb="411">
      <t>ジッサイ</t>
    </rPh>
    <rPh sb="412" eb="414">
      <t>ショリ</t>
    </rPh>
    <rPh sb="414" eb="415">
      <t>リョウ</t>
    </rPh>
    <rPh sb="416" eb="418">
      <t>ミア</t>
    </rPh>
    <rPh sb="423" eb="425">
      <t>ジョウキョウ</t>
    </rPh>
    <rPh sb="436" eb="439">
      <t>シチョウソン</t>
    </rPh>
    <rPh sb="439" eb="442">
      <t>セッチガタ</t>
    </rPh>
    <rPh sb="443" eb="446">
      <t>ジョウカソウ</t>
    </rPh>
    <rPh sb="447" eb="450">
      <t>リヨウシャ</t>
    </rPh>
    <rPh sb="451" eb="453">
      <t>キボウ</t>
    </rPh>
    <rPh sb="456" eb="458">
      <t>セッチ</t>
    </rPh>
    <rPh sb="460" eb="462">
      <t>ジギョウ</t>
    </rPh>
    <rPh sb="471" eb="474">
      <t>スイセンカ</t>
    </rPh>
    <rPh sb="474" eb="475">
      <t>リツ</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</si>
  <si>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下水道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3" eb="65">
      <t>ゲンソク</t>
    </rPh>
    <rPh sb="65" eb="66">
      <t>テキ</t>
    </rPh>
    <rPh sb="67" eb="70">
      <t>シヨウリョウ</t>
    </rPh>
    <rPh sb="70" eb="72">
      <t>シュウニュウ</t>
    </rPh>
    <rPh sb="75" eb="77">
      <t>オスイ</t>
    </rPh>
    <rPh sb="77" eb="79">
      <t>ショリ</t>
    </rPh>
    <rPh sb="83" eb="85">
      <t>ケイヒ</t>
    </rPh>
    <rPh sb="86" eb="87">
      <t>マカナ</t>
    </rPh>
    <rPh sb="99" eb="101">
      <t>イッパン</t>
    </rPh>
    <rPh sb="101" eb="103">
      <t>カイケイ</t>
    </rPh>
    <rPh sb="106" eb="108">
      <t>クリイレ</t>
    </rPh>
    <rPh sb="109" eb="110">
      <t>ヘ</t>
    </rPh>
    <rPh sb="112" eb="114">
      <t>ドリョク</t>
    </rPh>
    <rPh sb="115" eb="117">
      <t>ヒツヨウ</t>
    </rPh>
    <rPh sb="132" eb="134">
      <t>シセツ</t>
    </rPh>
    <rPh sb="135" eb="137">
      <t>イジ</t>
    </rPh>
    <rPh sb="137" eb="139">
      <t>カンリ</t>
    </rPh>
    <rPh sb="143" eb="145">
      <t>ケイヒ</t>
    </rPh>
    <rPh sb="146" eb="148">
      <t>カイチク</t>
    </rPh>
    <rPh sb="148" eb="150">
      <t>ヒヨウ</t>
    </rPh>
    <rPh sb="151" eb="153">
      <t>ゾウカ</t>
    </rPh>
    <rPh sb="154" eb="156">
      <t>ジンコウ</t>
    </rPh>
    <rPh sb="156" eb="158">
      <t>ゲンショウ</t>
    </rPh>
    <rPh sb="161" eb="164">
      <t>シヨウリョウ</t>
    </rPh>
    <rPh sb="164" eb="166">
      <t>シュウニュウ</t>
    </rPh>
    <rPh sb="167" eb="169">
      <t>ゲンショウ</t>
    </rPh>
    <rPh sb="169" eb="170">
      <t>トウ</t>
    </rPh>
    <rPh sb="171" eb="173">
      <t>ミコ</t>
    </rPh>
    <rPh sb="179" eb="180">
      <t>フ</t>
    </rPh>
    <rPh sb="184" eb="187">
      <t>ゲスイドウ</t>
    </rPh>
    <rPh sb="187" eb="189">
      <t>ジギョウ</t>
    </rPh>
    <rPh sb="194" eb="197">
      <t>ジゾクテキ</t>
    </rPh>
    <rPh sb="198" eb="200">
      <t>テイキョウ</t>
    </rPh>
    <rPh sb="207" eb="209">
      <t>アンテイ</t>
    </rPh>
    <rPh sb="211" eb="214">
      <t>ゲスイドウ</t>
    </rPh>
    <rPh sb="214" eb="216">
      <t>ケイエイ</t>
    </rPh>
    <rPh sb="217" eb="219">
      <t>ジツゲン</t>
    </rPh>
    <rPh sb="220" eb="223">
      <t>フカケツ</t>
    </rPh>
    <rPh sb="236" eb="238">
      <t>ヘイセイ</t>
    </rPh>
    <rPh sb="240" eb="242">
      <t>ネンド</t>
    </rPh>
    <rPh sb="243" eb="245">
      <t>サクテイ</t>
    </rPh>
    <rPh sb="248" eb="251">
      <t>ツルオカシ</t>
    </rPh>
    <rPh sb="251" eb="253">
      <t>オスイ</t>
    </rPh>
    <rPh sb="253" eb="255">
      <t>ショリ</t>
    </rPh>
    <rPh sb="255" eb="257">
      <t>シセツ</t>
    </rPh>
    <rPh sb="257" eb="259">
      <t>セイビ</t>
    </rPh>
    <rPh sb="259" eb="261">
      <t>コウソウ</t>
    </rPh>
    <rPh sb="265" eb="267">
      <t>セイビ</t>
    </rPh>
    <rPh sb="268" eb="269">
      <t>スス</t>
    </rPh>
    <rPh sb="271" eb="272">
      <t>アワ</t>
    </rPh>
    <rPh sb="285" eb="286">
      <t>ト</t>
    </rPh>
    <rPh sb="287" eb="288">
      <t>ク</t>
    </rPh>
    <rPh sb="293" eb="296">
      <t>シヨウリョウ</t>
    </rPh>
    <rPh sb="297" eb="300">
      <t>テキセイカ</t>
    </rPh>
    <rPh sb="301" eb="302">
      <t>チョウ</t>
    </rPh>
    <rPh sb="302" eb="305">
      <t>ジュミョウカ</t>
    </rPh>
    <rPh sb="305" eb="307">
      <t>ケイカク</t>
    </rPh>
    <rPh sb="310" eb="312">
      <t>シセツ</t>
    </rPh>
    <rPh sb="313" eb="315">
      <t>カイチク</t>
    </rPh>
    <rPh sb="316" eb="317">
      <t>オコナ</t>
    </rPh>
    <rPh sb="321" eb="323">
      <t>ヒツヨウ</t>
    </rPh>
    <rPh sb="331" eb="333">
      <t>ヘイセイ</t>
    </rPh>
    <rPh sb="335" eb="337">
      <t>ネンド</t>
    </rPh>
    <rPh sb="339" eb="342">
      <t>ゲスイドウ</t>
    </rPh>
    <rPh sb="342" eb="344">
      <t>ジギョウ</t>
    </rPh>
    <rPh sb="345" eb="347">
      <t>チホウ</t>
    </rPh>
    <rPh sb="347" eb="349">
      <t>コウエイ</t>
    </rPh>
    <rPh sb="349" eb="351">
      <t>キギョウ</t>
    </rPh>
    <rPh sb="351" eb="352">
      <t>ホウ</t>
    </rPh>
    <rPh sb="353" eb="355">
      <t>テキヨウ</t>
    </rPh>
    <rPh sb="363" eb="365">
      <t>ケイエイ</t>
    </rPh>
    <rPh sb="365" eb="367">
      <t>ジョウタイ</t>
    </rPh>
    <rPh sb="368" eb="369">
      <t>イマ</t>
    </rPh>
    <rPh sb="371" eb="373">
      <t>イジョウ</t>
    </rPh>
    <rPh sb="374" eb="376">
      <t>メイカク</t>
    </rPh>
    <rPh sb="383" eb="385">
      <t>ジゾク</t>
    </rPh>
    <rPh sb="385" eb="387">
      <t>カノウ</t>
    </rPh>
    <rPh sb="388" eb="391">
      <t>ゲスイドウ</t>
    </rPh>
    <rPh sb="391" eb="393">
      <t>ジギョウ</t>
    </rPh>
    <rPh sb="394" eb="396">
      <t>メザ</t>
    </rPh>
    <rPh sb="398" eb="399">
      <t>ト</t>
    </rPh>
    <rPh sb="400" eb="401">
      <t>ク</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</si>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</sst>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331136"/>
        <c:axId val="10448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4331136"/>
        <c:axId val="104480768"/>
      </c:lineChart>
      <c:dateAx>
        <c:axId val="104331136"/>
        <c:scaling>
          <c:orientation val="minMax"/>
        </c:scaling>
        <c:delete val="1"/>
        <c:axPos val="b"/>
        <c:numFmt formatCode="ge" sourceLinked="1"/>
        <c:majorTickMark val="none"/>
        <c:minorTickMark val="none"/>
        <c:tickLblPos val="none"/>
        <c:crossAx val="104480768"/>
        <c:crosses val="autoZero"/>
        <c:auto val="1"/>
        <c:lblOffset val="100"/>
        <c:baseTimeUnit val="years"/>
      </c:dateAx>
      <c:valAx>
        <c:axId val="1044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3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33.04</c:v>
                </c:pt>
                <c:pt idx="4">
                  <c:v>35.909999999999997</c:v>
                </c:pt>
              </c:numCache>
            </c:numRef>
          </c:val>
        </c:ser>
        <c:dLbls>
          <c:showLegendKey val="0"/>
          <c:showVal val="0"/>
          <c:showCatName val="0"/>
          <c:showSerName val="0"/>
          <c:showPercent val="0"/>
          <c:showBubbleSize val="0"/>
        </c:dLbls>
        <c:gapWidth val="150"/>
        <c:axId val="109803776"/>
        <c:axId val="10980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60.25</c:v>
                </c:pt>
                <c:pt idx="4">
                  <c:v>61.94</c:v>
                </c:pt>
              </c:numCache>
            </c:numRef>
          </c:val>
          <c:smooth val="0"/>
        </c:ser>
        <c:dLbls>
          <c:showLegendKey val="0"/>
          <c:showVal val="0"/>
          <c:showCatName val="0"/>
          <c:showSerName val="0"/>
          <c:showPercent val="0"/>
          <c:showBubbleSize val="0"/>
        </c:dLbls>
        <c:marker val="1"/>
        <c:smooth val="0"/>
        <c:axId val="109803776"/>
        <c:axId val="109805952"/>
      </c:lineChart>
      <c:dateAx>
        <c:axId val="109803776"/>
        <c:scaling>
          <c:orientation val="minMax"/>
        </c:scaling>
        <c:delete val="1"/>
        <c:axPos val="b"/>
        <c:numFmt formatCode="ge" sourceLinked="1"/>
        <c:majorTickMark val="none"/>
        <c:minorTickMark val="none"/>
        <c:tickLblPos val="none"/>
        <c:crossAx val="109805952"/>
        <c:crosses val="autoZero"/>
        <c:auto val="1"/>
        <c:lblOffset val="100"/>
        <c:baseTimeUnit val="years"/>
      </c:dateAx>
      <c:valAx>
        <c:axId val="10980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0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0</c:v>
                </c:pt>
                <c:pt idx="3">
                  <c:v>100</c:v>
                </c:pt>
                <c:pt idx="4">
                  <c:v>100</c:v>
                </c:pt>
              </c:numCache>
            </c:numRef>
          </c:val>
        </c:ser>
        <c:dLbls>
          <c:showLegendKey val="0"/>
          <c:showVal val="0"/>
          <c:showCatName val="0"/>
          <c:showSerName val="0"/>
          <c:showPercent val="0"/>
          <c:showBubbleSize val="0"/>
        </c:dLbls>
        <c:gapWidth val="150"/>
        <c:axId val="109827968"/>
        <c:axId val="10984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95.26</c:v>
                </c:pt>
                <c:pt idx="4">
                  <c:v>94.14</c:v>
                </c:pt>
              </c:numCache>
            </c:numRef>
          </c:val>
          <c:smooth val="0"/>
        </c:ser>
        <c:dLbls>
          <c:showLegendKey val="0"/>
          <c:showVal val="0"/>
          <c:showCatName val="0"/>
          <c:showSerName val="0"/>
          <c:showPercent val="0"/>
          <c:showBubbleSize val="0"/>
        </c:dLbls>
        <c:marker val="1"/>
        <c:smooth val="0"/>
        <c:axId val="109827968"/>
        <c:axId val="109842432"/>
      </c:lineChart>
      <c:dateAx>
        <c:axId val="109827968"/>
        <c:scaling>
          <c:orientation val="minMax"/>
        </c:scaling>
        <c:delete val="1"/>
        <c:axPos val="b"/>
        <c:numFmt formatCode="ge" sourceLinked="1"/>
        <c:majorTickMark val="none"/>
        <c:minorTickMark val="none"/>
        <c:tickLblPos val="none"/>
        <c:crossAx val="109842432"/>
        <c:crosses val="autoZero"/>
        <c:auto val="1"/>
        <c:lblOffset val="100"/>
        <c:baseTimeUnit val="years"/>
      </c:dateAx>
      <c:valAx>
        <c:axId val="10984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2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0</c:v>
                </c:pt>
                <c:pt idx="3">
                  <c:v>100.43</c:v>
                </c:pt>
                <c:pt idx="4">
                  <c:v>103.02</c:v>
                </c:pt>
              </c:numCache>
            </c:numRef>
          </c:val>
        </c:ser>
        <c:dLbls>
          <c:showLegendKey val="0"/>
          <c:showVal val="0"/>
          <c:showCatName val="0"/>
          <c:showSerName val="0"/>
          <c:showPercent val="0"/>
          <c:showBubbleSize val="0"/>
        </c:dLbls>
        <c:gapWidth val="150"/>
        <c:axId val="104506880"/>
        <c:axId val="10450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64.459999999999994</c:v>
                </c:pt>
                <c:pt idx="4">
                  <c:v>61.67</c:v>
                </c:pt>
              </c:numCache>
            </c:numRef>
          </c:val>
          <c:smooth val="0"/>
        </c:ser>
        <c:dLbls>
          <c:showLegendKey val="0"/>
          <c:showVal val="0"/>
          <c:showCatName val="0"/>
          <c:showSerName val="0"/>
          <c:showPercent val="0"/>
          <c:showBubbleSize val="0"/>
        </c:dLbls>
        <c:marker val="1"/>
        <c:smooth val="0"/>
        <c:axId val="104506880"/>
        <c:axId val="104508800"/>
      </c:lineChart>
      <c:dateAx>
        <c:axId val="104506880"/>
        <c:scaling>
          <c:orientation val="minMax"/>
        </c:scaling>
        <c:delete val="1"/>
        <c:axPos val="b"/>
        <c:numFmt formatCode="ge" sourceLinked="1"/>
        <c:majorTickMark val="none"/>
        <c:minorTickMark val="none"/>
        <c:tickLblPos val="none"/>
        <c:crossAx val="104508800"/>
        <c:crosses val="autoZero"/>
        <c:auto val="1"/>
        <c:lblOffset val="100"/>
        <c:baseTimeUnit val="years"/>
      </c:dateAx>
      <c:valAx>
        <c:axId val="10450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0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0</c:v>
                </c:pt>
                <c:pt idx="3">
                  <c:v>4.84</c:v>
                </c:pt>
                <c:pt idx="4">
                  <c:v>10.61</c:v>
                </c:pt>
              </c:numCache>
            </c:numRef>
          </c:val>
        </c:ser>
        <c:dLbls>
          <c:showLegendKey val="0"/>
          <c:showVal val="0"/>
          <c:showCatName val="0"/>
          <c:showSerName val="0"/>
          <c:showPercent val="0"/>
          <c:showBubbleSize val="0"/>
        </c:dLbls>
        <c:gapWidth val="150"/>
        <c:axId val="106181760"/>
        <c:axId val="10618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29.21</c:v>
                </c:pt>
                <c:pt idx="4">
                  <c:v>28.86</c:v>
                </c:pt>
              </c:numCache>
            </c:numRef>
          </c:val>
          <c:smooth val="0"/>
        </c:ser>
        <c:dLbls>
          <c:showLegendKey val="0"/>
          <c:showVal val="0"/>
          <c:showCatName val="0"/>
          <c:showSerName val="0"/>
          <c:showPercent val="0"/>
          <c:showBubbleSize val="0"/>
        </c:dLbls>
        <c:marker val="1"/>
        <c:smooth val="0"/>
        <c:axId val="106181760"/>
        <c:axId val="106183680"/>
      </c:lineChart>
      <c:dateAx>
        <c:axId val="106181760"/>
        <c:scaling>
          <c:orientation val="minMax"/>
        </c:scaling>
        <c:delete val="1"/>
        <c:axPos val="b"/>
        <c:numFmt formatCode="ge" sourceLinked="1"/>
        <c:majorTickMark val="none"/>
        <c:minorTickMark val="none"/>
        <c:tickLblPos val="none"/>
        <c:crossAx val="106183680"/>
        <c:crosses val="autoZero"/>
        <c:auto val="1"/>
        <c:lblOffset val="100"/>
        <c:baseTimeUnit val="years"/>
      </c:dateAx>
      <c:valAx>
        <c:axId val="10618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8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226432"/>
        <c:axId val="10622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6226432"/>
        <c:axId val="106228352"/>
      </c:lineChart>
      <c:dateAx>
        <c:axId val="106226432"/>
        <c:scaling>
          <c:orientation val="minMax"/>
        </c:scaling>
        <c:delete val="1"/>
        <c:axPos val="b"/>
        <c:numFmt formatCode="ge" sourceLinked="1"/>
        <c:majorTickMark val="none"/>
        <c:minorTickMark val="none"/>
        <c:tickLblPos val="none"/>
        <c:crossAx val="106228352"/>
        <c:crosses val="autoZero"/>
        <c:auto val="1"/>
        <c:lblOffset val="100"/>
        <c:baseTimeUnit val="years"/>
      </c:dateAx>
      <c:valAx>
        <c:axId val="10622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2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72.14</c:v>
                </c:pt>
                <c:pt idx="4">
                  <c:v>63.62</c:v>
                </c:pt>
              </c:numCache>
            </c:numRef>
          </c:val>
        </c:ser>
        <c:dLbls>
          <c:showLegendKey val="0"/>
          <c:showVal val="0"/>
          <c:showCatName val="0"/>
          <c:showSerName val="0"/>
          <c:showPercent val="0"/>
          <c:showBubbleSize val="0"/>
        </c:dLbls>
        <c:gapWidth val="150"/>
        <c:axId val="108431616"/>
        <c:axId val="10843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657.36</c:v>
                </c:pt>
                <c:pt idx="4">
                  <c:v>593.35</c:v>
                </c:pt>
              </c:numCache>
            </c:numRef>
          </c:val>
          <c:smooth val="0"/>
        </c:ser>
        <c:dLbls>
          <c:showLegendKey val="0"/>
          <c:showVal val="0"/>
          <c:showCatName val="0"/>
          <c:showSerName val="0"/>
          <c:showPercent val="0"/>
          <c:showBubbleSize val="0"/>
        </c:dLbls>
        <c:marker val="1"/>
        <c:smooth val="0"/>
        <c:axId val="108431616"/>
        <c:axId val="108433792"/>
      </c:lineChart>
      <c:dateAx>
        <c:axId val="108431616"/>
        <c:scaling>
          <c:orientation val="minMax"/>
        </c:scaling>
        <c:delete val="1"/>
        <c:axPos val="b"/>
        <c:numFmt formatCode="ge" sourceLinked="1"/>
        <c:majorTickMark val="none"/>
        <c:minorTickMark val="none"/>
        <c:tickLblPos val="none"/>
        <c:crossAx val="108433792"/>
        <c:crosses val="autoZero"/>
        <c:auto val="1"/>
        <c:lblOffset val="100"/>
        <c:baseTimeUnit val="years"/>
      </c:dateAx>
      <c:valAx>
        <c:axId val="10843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3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0</c:v>
                </c:pt>
                <c:pt idx="3">
                  <c:v>58.35</c:v>
                </c:pt>
                <c:pt idx="4">
                  <c:v>108.87</c:v>
                </c:pt>
              </c:numCache>
            </c:numRef>
          </c:val>
        </c:ser>
        <c:dLbls>
          <c:showLegendKey val="0"/>
          <c:showVal val="0"/>
          <c:showCatName val="0"/>
          <c:showSerName val="0"/>
          <c:showPercent val="0"/>
          <c:showBubbleSize val="0"/>
        </c:dLbls>
        <c:gapWidth val="150"/>
        <c:axId val="108476672"/>
        <c:axId val="108478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-129.62</c:v>
                </c:pt>
                <c:pt idx="4">
                  <c:v>-56.64</c:v>
                </c:pt>
              </c:numCache>
            </c:numRef>
          </c:val>
          <c:smooth val="0"/>
        </c:ser>
        <c:dLbls>
          <c:showLegendKey val="0"/>
          <c:showVal val="0"/>
          <c:showCatName val="0"/>
          <c:showSerName val="0"/>
          <c:showPercent val="0"/>
          <c:showBubbleSize val="0"/>
        </c:dLbls>
        <c:marker val="1"/>
        <c:smooth val="0"/>
        <c:axId val="108476672"/>
        <c:axId val="108478848"/>
      </c:lineChart>
      <c:dateAx>
        <c:axId val="108476672"/>
        <c:scaling>
          <c:orientation val="minMax"/>
        </c:scaling>
        <c:delete val="1"/>
        <c:axPos val="b"/>
        <c:numFmt formatCode="ge" sourceLinked="1"/>
        <c:majorTickMark val="none"/>
        <c:minorTickMark val="none"/>
        <c:tickLblPos val="none"/>
        <c:crossAx val="108478848"/>
        <c:crosses val="autoZero"/>
        <c:auto val="1"/>
        <c:lblOffset val="100"/>
        <c:baseTimeUnit val="years"/>
      </c:dateAx>
      <c:valAx>
        <c:axId val="10847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7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760.05</c:v>
                </c:pt>
                <c:pt idx="4">
                  <c:v>719.29</c:v>
                </c:pt>
              </c:numCache>
            </c:numRef>
          </c:val>
        </c:ser>
        <c:dLbls>
          <c:showLegendKey val="0"/>
          <c:showVal val="0"/>
          <c:showCatName val="0"/>
          <c:showSerName val="0"/>
          <c:showPercent val="0"/>
          <c:showBubbleSize val="0"/>
        </c:dLbls>
        <c:gapWidth val="150"/>
        <c:axId val="108511232"/>
        <c:axId val="10851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241.49</c:v>
                </c:pt>
                <c:pt idx="4">
                  <c:v>248.44</c:v>
                </c:pt>
              </c:numCache>
            </c:numRef>
          </c:val>
          <c:smooth val="0"/>
        </c:ser>
        <c:dLbls>
          <c:showLegendKey val="0"/>
          <c:showVal val="0"/>
          <c:showCatName val="0"/>
          <c:showSerName val="0"/>
          <c:showPercent val="0"/>
          <c:showBubbleSize val="0"/>
        </c:dLbls>
        <c:marker val="1"/>
        <c:smooth val="0"/>
        <c:axId val="108511232"/>
        <c:axId val="108513152"/>
      </c:lineChart>
      <c:dateAx>
        <c:axId val="108511232"/>
        <c:scaling>
          <c:orientation val="minMax"/>
        </c:scaling>
        <c:delete val="1"/>
        <c:axPos val="b"/>
        <c:numFmt formatCode="ge" sourceLinked="1"/>
        <c:majorTickMark val="none"/>
        <c:minorTickMark val="none"/>
        <c:tickLblPos val="none"/>
        <c:crossAx val="108513152"/>
        <c:crosses val="autoZero"/>
        <c:auto val="1"/>
        <c:lblOffset val="100"/>
        <c:baseTimeUnit val="years"/>
      </c:dateAx>
      <c:valAx>
        <c:axId val="10851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1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0</c:v>
                </c:pt>
                <c:pt idx="3">
                  <c:v>59.29</c:v>
                </c:pt>
                <c:pt idx="4">
                  <c:v>58.72</c:v>
                </c:pt>
              </c:numCache>
            </c:numRef>
          </c:val>
        </c:ser>
        <c:dLbls>
          <c:showLegendKey val="0"/>
          <c:showVal val="0"/>
          <c:showCatName val="0"/>
          <c:showSerName val="0"/>
          <c:showPercent val="0"/>
          <c:showBubbleSize val="0"/>
        </c:dLbls>
        <c:gapWidth val="150"/>
        <c:axId val="108535168"/>
        <c:axId val="10855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65.7</c:v>
                </c:pt>
                <c:pt idx="4">
                  <c:v>66.73</c:v>
                </c:pt>
              </c:numCache>
            </c:numRef>
          </c:val>
          <c:smooth val="0"/>
        </c:ser>
        <c:dLbls>
          <c:showLegendKey val="0"/>
          <c:showVal val="0"/>
          <c:showCatName val="0"/>
          <c:showSerName val="0"/>
          <c:showPercent val="0"/>
          <c:showBubbleSize val="0"/>
        </c:dLbls>
        <c:marker val="1"/>
        <c:smooth val="0"/>
        <c:axId val="108535168"/>
        <c:axId val="108553728"/>
      </c:lineChart>
      <c:dateAx>
        <c:axId val="108535168"/>
        <c:scaling>
          <c:orientation val="minMax"/>
        </c:scaling>
        <c:delete val="1"/>
        <c:axPos val="b"/>
        <c:numFmt formatCode="ge" sourceLinked="1"/>
        <c:majorTickMark val="none"/>
        <c:minorTickMark val="none"/>
        <c:tickLblPos val="none"/>
        <c:crossAx val="108553728"/>
        <c:crosses val="autoZero"/>
        <c:auto val="1"/>
        <c:lblOffset val="100"/>
        <c:baseTimeUnit val="years"/>
      </c:dateAx>
      <c:valAx>
        <c:axId val="10855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3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0</c:v>
                </c:pt>
                <c:pt idx="3">
                  <c:v>310.55</c:v>
                </c:pt>
                <c:pt idx="4">
                  <c:v>306.94</c:v>
                </c:pt>
              </c:numCache>
            </c:numRef>
          </c:val>
        </c:ser>
        <c:dLbls>
          <c:showLegendKey val="0"/>
          <c:showVal val="0"/>
          <c:showCatName val="0"/>
          <c:showSerName val="0"/>
          <c:showPercent val="0"/>
          <c:showBubbleSize val="0"/>
        </c:dLbls>
        <c:gapWidth val="150"/>
        <c:axId val="108583552"/>
        <c:axId val="1097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247.94</c:v>
                </c:pt>
                <c:pt idx="4">
                  <c:v>241.29</c:v>
                </c:pt>
              </c:numCache>
            </c:numRef>
          </c:val>
          <c:smooth val="0"/>
        </c:ser>
        <c:dLbls>
          <c:showLegendKey val="0"/>
          <c:showVal val="0"/>
          <c:showCatName val="0"/>
          <c:showSerName val="0"/>
          <c:showPercent val="0"/>
          <c:showBubbleSize val="0"/>
        </c:dLbls>
        <c:marker val="1"/>
        <c:smooth val="0"/>
        <c:axId val="108583552"/>
        <c:axId val="109773568"/>
      </c:lineChart>
      <c:dateAx>
        <c:axId val="108583552"/>
        <c:scaling>
          <c:orientation val="minMax"/>
        </c:scaling>
        <c:delete val="1"/>
        <c:axPos val="b"/>
        <c:numFmt formatCode="ge" sourceLinked="1"/>
        <c:majorTickMark val="none"/>
        <c:minorTickMark val="none"/>
        <c:tickLblPos val="none"/>
        <c:crossAx val="109773568"/>
        <c:crosses val="autoZero"/>
        <c:auto val="1"/>
        <c:lblOffset val="100"/>
        <c:baseTimeUnit val="years"/>
      </c:dateAx>
      <c:valAx>
        <c:axId val="10977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8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【213.56】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【141.07】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R1" zoomScale="70" zoomScaleNormal="70" workbookViewId="0">
      <selection activeCell="AK8" sqref="AK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
        <v>122</v>
      </c>
      <c r="AE8" s="50"/>
      <c r="AF8" s="50"/>
      <c r="AG8" s="50"/>
      <c r="AH8" s="50"/>
      <c r="AI8" s="50"/>
      <c r="AJ8" s="50"/>
      <c r="AK8" s="4"/>
      <c r="AL8" s="51">
        <f>データ!S6</f>
        <v>130108</v>
      </c>
      <c r="AM8" s="51"/>
      <c r="AN8" s="51"/>
      <c r="AO8" s="51"/>
      <c r="AP8" s="51"/>
      <c r="AQ8" s="51"/>
      <c r="AR8" s="51"/>
      <c r="AS8" s="51"/>
      <c r="AT8" s="46">
        <f>データ!T6</f>
        <v>1311.53</v>
      </c>
      <c r="AU8" s="46"/>
      <c r="AV8" s="46"/>
      <c r="AW8" s="46"/>
      <c r="AX8" s="46"/>
      <c r="AY8" s="46"/>
      <c r="AZ8" s="46"/>
      <c r="BA8" s="46"/>
      <c r="BB8" s="46">
        <f>データ!U6</f>
        <v>99.2</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50.75</v>
      </c>
      <c r="J10" s="46"/>
      <c r="K10" s="46"/>
      <c r="L10" s="46"/>
      <c r="M10" s="46"/>
      <c r="N10" s="46"/>
      <c r="O10" s="46"/>
      <c r="P10" s="46">
        <f>データ!P6</f>
        <v>0.76</v>
      </c>
      <c r="Q10" s="46"/>
      <c r="R10" s="46"/>
      <c r="S10" s="46"/>
      <c r="T10" s="46"/>
      <c r="U10" s="46"/>
      <c r="V10" s="46"/>
      <c r="W10" s="46">
        <f>データ!Q6</f>
        <v>100</v>
      </c>
      <c r="X10" s="46"/>
      <c r="Y10" s="46"/>
      <c r="Z10" s="46"/>
      <c r="AA10" s="46"/>
      <c r="AB10" s="46"/>
      <c r="AC10" s="46"/>
      <c r="AD10" s="51">
        <f>データ!R6</f>
        <v>3380</v>
      </c>
      <c r="AE10" s="51"/>
      <c r="AF10" s="51"/>
      <c r="AG10" s="51"/>
      <c r="AH10" s="51"/>
      <c r="AI10" s="51"/>
      <c r="AJ10" s="51"/>
      <c r="AK10" s="2"/>
      <c r="AL10" s="51">
        <f>データ!V6</f>
        <v>985</v>
      </c>
      <c r="AM10" s="51"/>
      <c r="AN10" s="51"/>
      <c r="AO10" s="51"/>
      <c r="AP10" s="51"/>
      <c r="AQ10" s="51"/>
      <c r="AR10" s="51"/>
      <c r="AS10" s="51"/>
      <c r="AT10" s="46">
        <f>データ!W6</f>
        <v>1.82</v>
      </c>
      <c r="AU10" s="46"/>
      <c r="AV10" s="46"/>
      <c r="AW10" s="46"/>
      <c r="AX10" s="46"/>
      <c r="AY10" s="46"/>
      <c r="AZ10" s="46"/>
      <c r="BA10" s="46"/>
      <c r="BB10" s="46">
        <f>データ!X6</f>
        <v>541.21</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120</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7" t="s">
        <v>121</v>
      </c>
      <c r="BM66" s="78"/>
      <c r="BN66" s="78"/>
      <c r="BO66" s="78"/>
      <c r="BP66" s="78"/>
      <c r="BQ66" s="78"/>
      <c r="BR66" s="78"/>
      <c r="BS66" s="78"/>
      <c r="BT66" s="78"/>
      <c r="BU66" s="78"/>
      <c r="BV66" s="78"/>
      <c r="BW66" s="78"/>
      <c r="BX66" s="78"/>
      <c r="BY66" s="78"/>
      <c r="BZ66" s="79"/>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7"/>
      <c r="BM67" s="78"/>
      <c r="BN67" s="78"/>
      <c r="BO67" s="78"/>
      <c r="BP67" s="78"/>
      <c r="BQ67" s="78"/>
      <c r="BR67" s="78"/>
      <c r="BS67" s="78"/>
      <c r="BT67" s="78"/>
      <c r="BU67" s="78"/>
      <c r="BV67" s="78"/>
      <c r="BW67" s="78"/>
      <c r="BX67" s="78"/>
      <c r="BY67" s="78"/>
      <c r="BZ67" s="79"/>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7"/>
      <c r="BM68" s="78"/>
      <c r="BN68" s="78"/>
      <c r="BO68" s="78"/>
      <c r="BP68" s="78"/>
      <c r="BQ68" s="78"/>
      <c r="BR68" s="78"/>
      <c r="BS68" s="78"/>
      <c r="BT68" s="78"/>
      <c r="BU68" s="78"/>
      <c r="BV68" s="78"/>
      <c r="BW68" s="78"/>
      <c r="BX68" s="78"/>
      <c r="BY68" s="78"/>
      <c r="BZ68" s="79"/>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7"/>
      <c r="BM69" s="78"/>
      <c r="BN69" s="78"/>
      <c r="BO69" s="78"/>
      <c r="BP69" s="78"/>
      <c r="BQ69" s="78"/>
      <c r="BR69" s="78"/>
      <c r="BS69" s="78"/>
      <c r="BT69" s="78"/>
      <c r="BU69" s="78"/>
      <c r="BV69" s="78"/>
      <c r="BW69" s="78"/>
      <c r="BX69" s="78"/>
      <c r="BY69" s="78"/>
      <c r="BZ69" s="79"/>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7"/>
      <c r="BM70" s="78"/>
      <c r="BN70" s="78"/>
      <c r="BO70" s="78"/>
      <c r="BP70" s="78"/>
      <c r="BQ70" s="78"/>
      <c r="BR70" s="78"/>
      <c r="BS70" s="78"/>
      <c r="BT70" s="78"/>
      <c r="BU70" s="78"/>
      <c r="BV70" s="78"/>
      <c r="BW70" s="78"/>
      <c r="BX70" s="78"/>
      <c r="BY70" s="78"/>
      <c r="BZ70" s="79"/>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7"/>
      <c r="BM71" s="78"/>
      <c r="BN71" s="78"/>
      <c r="BO71" s="78"/>
      <c r="BP71" s="78"/>
      <c r="BQ71" s="78"/>
      <c r="BR71" s="78"/>
      <c r="BS71" s="78"/>
      <c r="BT71" s="78"/>
      <c r="BU71" s="78"/>
      <c r="BV71" s="78"/>
      <c r="BW71" s="78"/>
      <c r="BX71" s="78"/>
      <c r="BY71" s="78"/>
      <c r="BZ71" s="79"/>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7"/>
      <c r="BM72" s="78"/>
      <c r="BN72" s="78"/>
      <c r="BO72" s="78"/>
      <c r="BP72" s="78"/>
      <c r="BQ72" s="78"/>
      <c r="BR72" s="78"/>
      <c r="BS72" s="78"/>
      <c r="BT72" s="78"/>
      <c r="BU72" s="78"/>
      <c r="BV72" s="78"/>
      <c r="BW72" s="78"/>
      <c r="BX72" s="78"/>
      <c r="BY72" s="78"/>
      <c r="BZ72" s="79"/>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7"/>
      <c r="BM73" s="78"/>
      <c r="BN73" s="78"/>
      <c r="BO73" s="78"/>
      <c r="BP73" s="78"/>
      <c r="BQ73" s="78"/>
      <c r="BR73" s="78"/>
      <c r="BS73" s="78"/>
      <c r="BT73" s="78"/>
      <c r="BU73" s="78"/>
      <c r="BV73" s="78"/>
      <c r="BW73" s="78"/>
      <c r="BX73" s="78"/>
      <c r="BY73" s="78"/>
      <c r="BZ73" s="79"/>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7"/>
      <c r="BM74" s="78"/>
      <c r="BN74" s="78"/>
      <c r="BO74" s="78"/>
      <c r="BP74" s="78"/>
      <c r="BQ74" s="78"/>
      <c r="BR74" s="78"/>
      <c r="BS74" s="78"/>
      <c r="BT74" s="78"/>
      <c r="BU74" s="78"/>
      <c r="BV74" s="78"/>
      <c r="BW74" s="78"/>
      <c r="BX74" s="78"/>
      <c r="BY74" s="78"/>
      <c r="BZ74" s="79"/>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7"/>
      <c r="BM75" s="78"/>
      <c r="BN75" s="78"/>
      <c r="BO75" s="78"/>
      <c r="BP75" s="78"/>
      <c r="BQ75" s="78"/>
      <c r="BR75" s="78"/>
      <c r="BS75" s="78"/>
      <c r="BT75" s="78"/>
      <c r="BU75" s="78"/>
      <c r="BV75" s="78"/>
      <c r="BW75" s="78"/>
      <c r="BX75" s="78"/>
      <c r="BY75" s="78"/>
      <c r="BZ75" s="79"/>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7"/>
      <c r="BM76" s="78"/>
      <c r="BN76" s="78"/>
      <c r="BO76" s="78"/>
      <c r="BP76" s="78"/>
      <c r="BQ76" s="78"/>
      <c r="BR76" s="78"/>
      <c r="BS76" s="78"/>
      <c r="BT76" s="78"/>
      <c r="BU76" s="78"/>
      <c r="BV76" s="78"/>
      <c r="BW76" s="78"/>
      <c r="BX76" s="78"/>
      <c r="BY76" s="78"/>
      <c r="BZ76" s="79"/>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7"/>
      <c r="BM77" s="78"/>
      <c r="BN77" s="78"/>
      <c r="BO77" s="78"/>
      <c r="BP77" s="78"/>
      <c r="BQ77" s="78"/>
      <c r="BR77" s="78"/>
      <c r="BS77" s="78"/>
      <c r="BT77" s="78"/>
      <c r="BU77" s="78"/>
      <c r="BV77" s="78"/>
      <c r="BW77" s="78"/>
      <c r="BX77" s="78"/>
      <c r="BY77" s="78"/>
      <c r="BZ77" s="79"/>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7"/>
      <c r="BM78" s="78"/>
      <c r="BN78" s="78"/>
      <c r="BO78" s="78"/>
      <c r="BP78" s="78"/>
      <c r="BQ78" s="78"/>
      <c r="BR78" s="78"/>
      <c r="BS78" s="78"/>
      <c r="BT78" s="78"/>
      <c r="BU78" s="78"/>
      <c r="BV78" s="78"/>
      <c r="BW78" s="78"/>
      <c r="BX78" s="78"/>
      <c r="BY78" s="78"/>
      <c r="BZ78" s="79"/>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7"/>
      <c r="BM79" s="78"/>
      <c r="BN79" s="78"/>
      <c r="BO79" s="78"/>
      <c r="BP79" s="78"/>
      <c r="BQ79" s="78"/>
      <c r="BR79" s="78"/>
      <c r="BS79" s="78"/>
      <c r="BT79" s="78"/>
      <c r="BU79" s="78"/>
      <c r="BV79" s="78"/>
      <c r="BW79" s="78"/>
      <c r="BX79" s="78"/>
      <c r="BY79" s="78"/>
      <c r="BZ79" s="79"/>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7"/>
      <c r="BM80" s="78"/>
      <c r="BN80" s="78"/>
      <c r="BO80" s="78"/>
      <c r="BP80" s="78"/>
      <c r="BQ80" s="78"/>
      <c r="BR80" s="78"/>
      <c r="BS80" s="78"/>
      <c r="BT80" s="78"/>
      <c r="BU80" s="78"/>
      <c r="BV80" s="78"/>
      <c r="BW80" s="78"/>
      <c r="BX80" s="78"/>
      <c r="BY80" s="78"/>
      <c r="BZ80" s="79"/>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7"/>
      <c r="BM81" s="78"/>
      <c r="BN81" s="78"/>
      <c r="BO81" s="78"/>
      <c r="BP81" s="78"/>
      <c r="BQ81" s="78"/>
      <c r="BR81" s="78"/>
      <c r="BS81" s="78"/>
      <c r="BT81" s="78"/>
      <c r="BU81" s="78"/>
      <c r="BV81" s="78"/>
      <c r="BW81" s="78"/>
      <c r="BX81" s="78"/>
      <c r="BY81" s="78"/>
      <c r="BZ81" s="79"/>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【80.96】</v>
      </c>
      <c r="F86" s="27" t="str">
        <f>データ!AT6</f>
        <v>【213.56】</v>
      </c>
      <c r="G86" s="27" t="str">
        <f>データ!BE6</f>
        <v>【141.07】</v>
      </c>
      <c r="H86" s="27" t="str">
        <f>データ!BP6</f>
        <v>【346.13】</v>
      </c>
      <c r="I86" s="27" t="str">
        <f>データ!CA6</f>
        <v>【59.83】</v>
      </c>
      <c r="J86" s="27" t="str">
        <f>データ!CL6</f>
        <v>【268.69】</v>
      </c>
      <c r="K86" s="27" t="str">
        <f>データ!CW6</f>
        <v>【61.71】</v>
      </c>
      <c r="L86" s="27" t="str">
        <f>データ!DH6</f>
        <v>【75.78】</v>
      </c>
      <c r="M86" s="27" t="str">
        <f>データ!DS6</f>
        <v>【18.22】</v>
      </c>
      <c r="N86" s="27" t="str">
        <f>データ!ED6</f>
        <v>【-】</v>
      </c>
      <c r="O86" s="27"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62031</v>
      </c>
      <c r="D6" s="34">
        <f t="shared" si="3"/>
        <v>46</v>
      </c>
      <c r="E6" s="34">
        <f t="shared" si="3"/>
        <v>18</v>
      </c>
      <c r="F6" s="34">
        <f t="shared" si="3"/>
        <v>0</v>
      </c>
      <c r="G6" s="34">
        <f t="shared" si="3"/>
        <v>0</v>
      </c>
      <c r="H6" s="34" t="str">
        <f t="shared" si="3"/>
        <v>山形県　鶴岡市</v>
      </c>
      <c r="I6" s="34" t="str">
        <f t="shared" si="3"/>
        <v>法適用</v>
      </c>
      <c r="J6" s="34" t="str">
        <f t="shared" si="3"/>
        <v>下水道事業</v>
      </c>
      <c r="K6" s="34" t="str">
        <f t="shared" si="3"/>
        <v>特定地域生活排水処理</v>
      </c>
      <c r="L6" s="34" t="str">
        <f t="shared" si="3"/>
        <v>K2</v>
      </c>
      <c r="M6" s="34">
        <f t="shared" si="3"/>
        <v>0</v>
      </c>
      <c r="N6" s="35" t="str">
        <f t="shared" si="3"/>
        <v>-</v>
      </c>
      <c r="O6" s="35">
        <f t="shared" si="3"/>
        <v>50.75</v>
      </c>
      <c r="P6" s="35">
        <f t="shared" si="3"/>
        <v>0.76</v>
      </c>
      <c r="Q6" s="35">
        <f t="shared" si="3"/>
        <v>100</v>
      </c>
      <c r="R6" s="35">
        <f t="shared" si="3"/>
        <v>3380</v>
      </c>
      <c r="S6" s="35">
        <f t="shared" si="3"/>
        <v>130108</v>
      </c>
      <c r="T6" s="35">
        <f t="shared" si="3"/>
        <v>1311.53</v>
      </c>
      <c r="U6" s="35">
        <f t="shared" si="3"/>
        <v>99.2</v>
      </c>
      <c r="V6" s="35">
        <f t="shared" si="3"/>
        <v>985</v>
      </c>
      <c r="W6" s="35">
        <f t="shared" si="3"/>
        <v>1.82</v>
      </c>
      <c r="X6" s="35">
        <f t="shared" si="3"/>
        <v>541.21</v>
      </c>
      <c r="Y6" s="36" t="str">
        <f>IF(Y7="",NA(),Y7)</f>
        <v>-</v>
      </c>
      <c r="Z6" s="36" t="str">
        <f t="shared" ref="Z6:AH6" si="4">IF(Z7="",NA(),Z7)</f>
        <v>-</v>
      </c>
      <c r="AA6" s="36" t="str">
        <f t="shared" si="4"/>
        <v>-</v>
      </c>
      <c r="AB6" s="36">
        <f t="shared" si="4"/>
        <v>100.43</v>
      </c>
      <c r="AC6" s="36">
        <f t="shared" si="4"/>
        <v>103.02</v>
      </c>
      <c r="AD6" s="36" t="str">
        <f t="shared" si="4"/>
        <v>-</v>
      </c>
      <c r="AE6" s="36" t="str">
        <f t="shared" si="4"/>
        <v>-</v>
      </c>
      <c r="AF6" s="36" t="str">
        <f t="shared" si="4"/>
        <v>-</v>
      </c>
      <c r="AG6" s="36">
        <f t="shared" si="4"/>
        <v>64.459999999999994</v>
      </c>
      <c r="AH6" s="36">
        <f t="shared" si="4"/>
        <v>61.67</v>
      </c>
      <c r="AI6" s="35" t="str">
        <f>IF(AI7="","",IF(AI7="-","【-】","【"&amp;SUBSTITUTE(TEXT(AI7,"#,##0.00"),"-","△")&amp;"】"))</f>
        <v>【80.96】</v>
      </c>
      <c r="AJ6" s="36" t="str">
        <f>IF(AJ7="",NA(),AJ7)</f>
        <v>-</v>
      </c>
      <c r="AK6" s="36" t="str">
        <f t="shared" ref="AK6:AS6" si="5">IF(AK7="",NA(),AK7)</f>
        <v>-</v>
      </c>
      <c r="AL6" s="36" t="str">
        <f t="shared" si="5"/>
        <v>-</v>
      </c>
      <c r="AM6" s="36">
        <f t="shared" si="5"/>
        <v>72.14</v>
      </c>
      <c r="AN6" s="36">
        <f t="shared" si="5"/>
        <v>63.62</v>
      </c>
      <c r="AO6" s="36" t="str">
        <f t="shared" si="5"/>
        <v>-</v>
      </c>
      <c r="AP6" s="36" t="str">
        <f t="shared" si="5"/>
        <v>-</v>
      </c>
      <c r="AQ6" s="36" t="str">
        <f t="shared" si="5"/>
        <v>-</v>
      </c>
      <c r="AR6" s="36">
        <f t="shared" si="5"/>
        <v>657.36</v>
      </c>
      <c r="AS6" s="36">
        <f t="shared" si="5"/>
        <v>593.35</v>
      </c>
      <c r="AT6" s="35" t="str">
        <f>IF(AT7="","",IF(AT7="-","【-】","【"&amp;SUBSTITUTE(TEXT(AT7,"#,##0.00"),"-","△")&amp;"】"))</f>
        <v>【213.56】</v>
      </c>
      <c r="AU6" s="36" t="str">
        <f>IF(AU7="",NA(),AU7)</f>
        <v>-</v>
      </c>
      <c r="AV6" s="36" t="str">
        <f t="shared" ref="AV6:BD6" si="6">IF(AV7="",NA(),AV7)</f>
        <v>-</v>
      </c>
      <c r="AW6" s="36" t="str">
        <f t="shared" si="6"/>
        <v>-</v>
      </c>
      <c r="AX6" s="36">
        <f t="shared" si="6"/>
        <v>58.35</v>
      </c>
      <c r="AY6" s="36">
        <f t="shared" si="6"/>
        <v>108.87</v>
      </c>
      <c r="AZ6" s="36" t="str">
        <f t="shared" si="6"/>
        <v>-</v>
      </c>
      <c r="BA6" s="36" t="str">
        <f t="shared" si="6"/>
        <v>-</v>
      </c>
      <c r="BB6" s="36" t="str">
        <f t="shared" si="6"/>
        <v>-</v>
      </c>
      <c r="BC6" s="36">
        <f t="shared" si="6"/>
        <v>-129.62</v>
      </c>
      <c r="BD6" s="36">
        <f t="shared" si="6"/>
        <v>-56.64</v>
      </c>
      <c r="BE6" s="35" t="str">
        <f>IF(BE7="","",IF(BE7="-","【-】","【"&amp;SUBSTITUTE(TEXT(BE7,"#,##0.00"),"-","△")&amp;"】"))</f>
        <v>【141.07】</v>
      </c>
      <c r="BF6" s="36" t="str">
        <f>IF(BF7="",NA(),BF7)</f>
        <v>-</v>
      </c>
      <c r="BG6" s="36" t="str">
        <f t="shared" ref="BG6:BO6" si="7">IF(BG7="",NA(),BG7)</f>
        <v>-</v>
      </c>
      <c r="BH6" s="36" t="str">
        <f t="shared" si="7"/>
        <v>-</v>
      </c>
      <c r="BI6" s="36">
        <f t="shared" si="7"/>
        <v>760.05</v>
      </c>
      <c r="BJ6" s="36">
        <f t="shared" si="7"/>
        <v>719.29</v>
      </c>
      <c r="BK6" s="36" t="str">
        <f t="shared" si="7"/>
        <v>-</v>
      </c>
      <c r="BL6" s="36" t="str">
        <f t="shared" si="7"/>
        <v>-</v>
      </c>
      <c r="BM6" s="36" t="str">
        <f t="shared" si="7"/>
        <v>-</v>
      </c>
      <c r="BN6" s="36">
        <f t="shared" si="7"/>
        <v>241.49</v>
      </c>
      <c r="BO6" s="36">
        <f t="shared" si="7"/>
        <v>248.44</v>
      </c>
      <c r="BP6" s="35" t="str">
        <f>IF(BP7="","",IF(BP7="-","【-】","【"&amp;SUBSTITUTE(TEXT(BP7,"#,##0.00"),"-","△")&amp;"】"))</f>
        <v>【346.13】</v>
      </c>
      <c r="BQ6" s="36" t="str">
        <f>IF(BQ7="",NA(),BQ7)</f>
        <v>-</v>
      </c>
      <c r="BR6" s="36" t="str">
        <f t="shared" ref="BR6:BZ6" si="8">IF(BR7="",NA(),BR7)</f>
        <v>-</v>
      </c>
      <c r="BS6" s="36" t="str">
        <f t="shared" si="8"/>
        <v>-</v>
      </c>
      <c r="BT6" s="36">
        <f t="shared" si="8"/>
        <v>59.29</v>
      </c>
      <c r="BU6" s="36">
        <f t="shared" si="8"/>
        <v>58.72</v>
      </c>
      <c r="BV6" s="36" t="str">
        <f t="shared" si="8"/>
        <v>-</v>
      </c>
      <c r="BW6" s="36" t="str">
        <f t="shared" si="8"/>
        <v>-</v>
      </c>
      <c r="BX6" s="36" t="str">
        <f t="shared" si="8"/>
        <v>-</v>
      </c>
      <c r="BY6" s="36">
        <f t="shared" si="8"/>
        <v>65.7</v>
      </c>
      <c r="BZ6" s="36">
        <f t="shared" si="8"/>
        <v>66.73</v>
      </c>
      <c r="CA6" s="35" t="str">
        <f>IF(CA7="","",IF(CA7="-","【-】","【"&amp;SUBSTITUTE(TEXT(CA7,"#,##0.00"),"-","△")&amp;"】"))</f>
        <v>【59.83】</v>
      </c>
      <c r="CB6" s="36" t="str">
        <f>IF(CB7="",NA(),CB7)</f>
        <v>-</v>
      </c>
      <c r="CC6" s="36" t="str">
        <f t="shared" ref="CC6:CK6" si="9">IF(CC7="",NA(),CC7)</f>
        <v>-</v>
      </c>
      <c r="CD6" s="36" t="str">
        <f t="shared" si="9"/>
        <v>-</v>
      </c>
      <c r="CE6" s="36">
        <f t="shared" si="9"/>
        <v>310.55</v>
      </c>
      <c r="CF6" s="36">
        <f t="shared" si="9"/>
        <v>306.94</v>
      </c>
      <c r="CG6" s="36" t="str">
        <f t="shared" si="9"/>
        <v>-</v>
      </c>
      <c r="CH6" s="36" t="str">
        <f t="shared" si="9"/>
        <v>-</v>
      </c>
      <c r="CI6" s="36" t="str">
        <f t="shared" si="9"/>
        <v>-</v>
      </c>
      <c r="CJ6" s="36">
        <f t="shared" si="9"/>
        <v>247.94</v>
      </c>
      <c r="CK6" s="36">
        <f t="shared" si="9"/>
        <v>241.29</v>
      </c>
      <c r="CL6" s="35" t="str">
        <f>IF(CL7="","",IF(CL7="-","【-】","【"&amp;SUBSTITUTE(TEXT(CL7,"#,##0.00"),"-","△")&amp;"】"))</f>
        <v>【268.69】</v>
      </c>
      <c r="CM6" s="36" t="str">
        <f>IF(CM7="",NA(),CM7)</f>
        <v>-</v>
      </c>
      <c r="CN6" s="36" t="str">
        <f t="shared" ref="CN6:CV6" si="10">IF(CN7="",NA(),CN7)</f>
        <v>-</v>
      </c>
      <c r="CO6" s="36" t="str">
        <f t="shared" si="10"/>
        <v>-</v>
      </c>
      <c r="CP6" s="36">
        <f t="shared" si="10"/>
        <v>33.04</v>
      </c>
      <c r="CQ6" s="36">
        <f t="shared" si="10"/>
        <v>35.909999999999997</v>
      </c>
      <c r="CR6" s="36" t="str">
        <f t="shared" si="10"/>
        <v>-</v>
      </c>
      <c r="CS6" s="36" t="str">
        <f t="shared" si="10"/>
        <v>-</v>
      </c>
      <c r="CT6" s="36" t="str">
        <f t="shared" si="10"/>
        <v>-</v>
      </c>
      <c r="CU6" s="36">
        <f t="shared" si="10"/>
        <v>60.25</v>
      </c>
      <c r="CV6" s="36">
        <f t="shared" si="10"/>
        <v>61.94</v>
      </c>
      <c r="CW6" s="35" t="str">
        <f>IF(CW7="","",IF(CW7="-","【-】","【"&amp;SUBSTITUTE(TEXT(CW7,"#,##0.00"),"-","△")&amp;"】"))</f>
        <v>【61.71】</v>
      </c>
      <c r="CX6" s="36" t="str">
        <f>IF(CX7="",NA(),CX7)</f>
        <v>-</v>
      </c>
      <c r="CY6" s="36" t="str">
        <f t="shared" ref="CY6:DG6" si="11">IF(CY7="",NA(),CY7)</f>
        <v>-</v>
      </c>
      <c r="CZ6" s="36" t="str">
        <f t="shared" si="11"/>
        <v>-</v>
      </c>
      <c r="DA6" s="36">
        <f t="shared" si="11"/>
        <v>100</v>
      </c>
      <c r="DB6" s="36">
        <f t="shared" si="11"/>
        <v>100</v>
      </c>
      <c r="DC6" s="36" t="str">
        <f t="shared" si="11"/>
        <v>-</v>
      </c>
      <c r="DD6" s="36" t="str">
        <f t="shared" si="11"/>
        <v>-</v>
      </c>
      <c r="DE6" s="36" t="str">
        <f t="shared" si="11"/>
        <v>-</v>
      </c>
      <c r="DF6" s="36">
        <f t="shared" si="11"/>
        <v>95.26</v>
      </c>
      <c r="DG6" s="36">
        <f t="shared" si="11"/>
        <v>94.14</v>
      </c>
      <c r="DH6" s="35" t="str">
        <f>IF(DH7="","",IF(DH7="-","【-】","【"&amp;SUBSTITUTE(TEXT(DH7,"#,##0.00"),"-","△")&amp;"】"))</f>
        <v>【75.78】</v>
      </c>
      <c r="DI6" s="36" t="str">
        <f>IF(DI7="",NA(),DI7)</f>
        <v>-</v>
      </c>
      <c r="DJ6" s="36" t="str">
        <f t="shared" ref="DJ6:DR6" si="12">IF(DJ7="",NA(),DJ7)</f>
        <v>-</v>
      </c>
      <c r="DK6" s="36" t="str">
        <f t="shared" si="12"/>
        <v>-</v>
      </c>
      <c r="DL6" s="36">
        <f t="shared" si="12"/>
        <v>4.84</v>
      </c>
      <c r="DM6" s="36">
        <f t="shared" si="12"/>
        <v>10.61</v>
      </c>
      <c r="DN6" s="36" t="str">
        <f t="shared" si="12"/>
        <v>-</v>
      </c>
      <c r="DO6" s="36" t="str">
        <f t="shared" si="12"/>
        <v>-</v>
      </c>
      <c r="DP6" s="36" t="str">
        <f t="shared" si="12"/>
        <v>-</v>
      </c>
      <c r="DQ6" s="36">
        <f t="shared" si="12"/>
        <v>29.21</v>
      </c>
      <c r="DR6" s="36">
        <f t="shared" si="12"/>
        <v>28.86</v>
      </c>
      <c r="DS6" s="35" t="str">
        <f>IF(DS7="","",IF(DS7="-","【-】","【"&amp;SUBSTITUTE(TEXT(DS7,"#,##0.00"),"-","△")&amp;"】"))</f>
        <v>【18.22】</v>
      </c>
      <c r="DT6" s="36" t="str">
        <f>IF(DT7="",NA(),DT7)</f>
        <v>-</v>
      </c>
      <c r="DU6" s="36" t="str">
        <f t="shared" ref="DU6:EC6" si="13">IF(DU7="",NA(),DU7)</f>
        <v>-</v>
      </c>
      <c r="DV6" s="36" t="str">
        <f t="shared" si="13"/>
        <v>-</v>
      </c>
      <c r="DW6" s="36" t="str">
        <f t="shared" si="13"/>
        <v>-</v>
      </c>
      <c r="DX6" s="36" t="str">
        <f t="shared" si="13"/>
        <v>-</v>
      </c>
      <c r="DY6" s="36" t="str">
        <f t="shared" si="13"/>
        <v>-</v>
      </c>
      <c r="DZ6" s="36" t="str">
        <f t="shared" si="13"/>
        <v>-</v>
      </c>
      <c r="EA6" s="36" t="str">
        <f t="shared" si="13"/>
        <v>-</v>
      </c>
      <c r="EB6" s="36" t="str">
        <f t="shared" si="13"/>
        <v>-</v>
      </c>
      <c r="EC6" s="36" t="str">
        <f t="shared" si="13"/>
        <v>-</v>
      </c>
      <c r="ED6" s="35" t="str">
        <f>IF(ED7="","",IF(ED7="-","【-】","【"&amp;SUBSTITUTE(TEXT(ED7,"#,##0.00"),"-","△")&amp;"】"))</f>
        <v>【-】</v>
      </c>
      <c r="EE6" s="36" t="str">
        <f>IF(EE7="",NA(),EE7)</f>
        <v>-</v>
      </c>
      <c r="EF6" s="36" t="str">
        <f t="shared" ref="EF6:EN6" si="14">IF(EF7="",NA(),EF7)</f>
        <v>-</v>
      </c>
      <c r="EG6" s="36" t="str">
        <f t="shared" si="14"/>
        <v>-</v>
      </c>
      <c r="EH6" s="36" t="str">
        <f t="shared" si="14"/>
        <v>-</v>
      </c>
      <c r="EI6" s="36" t="str">
        <f t="shared" si="14"/>
        <v>-</v>
      </c>
      <c r="EJ6" s="36" t="str">
        <f t="shared" si="14"/>
        <v>-</v>
      </c>
      <c r="EK6" s="36" t="str">
        <f t="shared" si="14"/>
        <v>-</v>
      </c>
      <c r="EL6" s="36" t="str">
        <f t="shared" si="14"/>
        <v>-</v>
      </c>
      <c r="EM6" s="36" t="str">
        <f t="shared" si="14"/>
        <v>-</v>
      </c>
      <c r="EN6" s="36" t="str">
        <f t="shared" si="14"/>
        <v>-</v>
      </c>
      <c r="EO6" s="35" t="str">
        <f>IF(EO7="","",IF(EO7="-","【-】","【"&amp;SUBSTITUTE(TEXT(EO7,"#,##0.00"),"-","△")&amp;"】"))</f>
        <v>【-】</v>
      </c>
    </row>
    <row r="7" spans="1:148" s="37" customFormat="1">
      <c r="A7" s="29"/>
      <c r="B7" s="38">
        <v>2016</v>
      </c>
      <c r="C7" s="38">
        <v>62031</v>
      </c>
      <c r="D7" s="38">
        <v>46</v>
      </c>
      <c r="E7" s="38">
        <v>18</v>
      </c>
      <c r="F7" s="38">
        <v>0</v>
      </c>
      <c r="G7" s="38">
        <v>0</v>
      </c>
      <c r="H7" s="38" t="s">
        <v>108</v>
      </c>
      <c r="I7" s="38" t="s">
        <v>109</v>
      </c>
      <c r="J7" s="38" t="s">
        <v>110</v>
      </c>
      <c r="K7" s="38" t="s">
        <v>111</v>
      </c>
      <c r="L7" s="38" t="s">
        <v>112</v>
      </c>
      <c r="M7" s="38"/>
      <c r="N7" s="39" t="s">
        <v>113</v>
      </c>
      <c r="O7" s="39">
        <v>50.75</v>
      </c>
      <c r="P7" s="39">
        <v>0.76</v>
      </c>
      <c r="Q7" s="39">
        <v>100</v>
      </c>
      <c r="R7" s="39">
        <v>3380</v>
      </c>
      <c r="S7" s="39">
        <v>130108</v>
      </c>
      <c r="T7" s="39">
        <v>1311.53</v>
      </c>
      <c r="U7" s="39">
        <v>99.2</v>
      </c>
      <c r="V7" s="39">
        <v>985</v>
      </c>
      <c r="W7" s="39">
        <v>1.82</v>
      </c>
      <c r="X7" s="39">
        <v>541.21</v>
      </c>
      <c r="Y7" s="39" t="s">
        <v>113</v>
      </c>
      <c r="Z7" s="39" t="s">
        <v>113</v>
      </c>
      <c r="AA7" s="39" t="s">
        <v>113</v>
      </c>
      <c r="AB7" s="39">
        <v>100.43</v>
      </c>
      <c r="AC7" s="39">
        <v>103.02</v>
      </c>
      <c r="AD7" s="39" t="s">
        <v>113</v>
      </c>
      <c r="AE7" s="39" t="s">
        <v>113</v>
      </c>
      <c r="AF7" s="39" t="s">
        <v>113</v>
      </c>
      <c r="AG7" s="39">
        <v>64.459999999999994</v>
      </c>
      <c r="AH7" s="39">
        <v>61.67</v>
      </c>
      <c r="AI7" s="39">
        <v>80.959999999999994</v>
      </c>
      <c r="AJ7" s="39" t="s">
        <v>113</v>
      </c>
      <c r="AK7" s="39" t="s">
        <v>113</v>
      </c>
      <c r="AL7" s="39" t="s">
        <v>113</v>
      </c>
      <c r="AM7" s="39">
        <v>72.14</v>
      </c>
      <c r="AN7" s="39">
        <v>63.62</v>
      </c>
      <c r="AO7" s="39" t="s">
        <v>113</v>
      </c>
      <c r="AP7" s="39" t="s">
        <v>113</v>
      </c>
      <c r="AQ7" s="39" t="s">
        <v>113</v>
      </c>
      <c r="AR7" s="39">
        <v>657.36</v>
      </c>
      <c r="AS7" s="39">
        <v>593.35</v>
      </c>
      <c r="AT7" s="39">
        <v>213.56</v>
      </c>
      <c r="AU7" s="39" t="s">
        <v>113</v>
      </c>
      <c r="AV7" s="39" t="s">
        <v>113</v>
      </c>
      <c r="AW7" s="39" t="s">
        <v>113</v>
      </c>
      <c r="AX7" s="39">
        <v>58.35</v>
      </c>
      <c r="AY7" s="39">
        <v>108.87</v>
      </c>
      <c r="AZ7" s="39" t="s">
        <v>113</v>
      </c>
      <c r="BA7" s="39" t="s">
        <v>113</v>
      </c>
      <c r="BB7" s="39" t="s">
        <v>113</v>
      </c>
      <c r="BC7" s="39">
        <v>-129.62</v>
      </c>
      <c r="BD7" s="39">
        <v>-56.64</v>
      </c>
      <c r="BE7" s="39">
        <v>141.07</v>
      </c>
      <c r="BF7" s="39" t="s">
        <v>113</v>
      </c>
      <c r="BG7" s="39" t="s">
        <v>113</v>
      </c>
      <c r="BH7" s="39" t="s">
        <v>113</v>
      </c>
      <c r="BI7" s="39">
        <v>760.05</v>
      </c>
      <c r="BJ7" s="39">
        <v>719.29</v>
      </c>
      <c r="BK7" s="39" t="s">
        <v>113</v>
      </c>
      <c r="BL7" s="39" t="s">
        <v>113</v>
      </c>
      <c r="BM7" s="39" t="s">
        <v>113</v>
      </c>
      <c r="BN7" s="39">
        <v>241.49</v>
      </c>
      <c r="BO7" s="39">
        <v>248.44</v>
      </c>
      <c r="BP7" s="39">
        <v>346.13</v>
      </c>
      <c r="BQ7" s="39" t="s">
        <v>113</v>
      </c>
      <c r="BR7" s="39" t="s">
        <v>113</v>
      </c>
      <c r="BS7" s="39" t="s">
        <v>113</v>
      </c>
      <c r="BT7" s="39">
        <v>59.29</v>
      </c>
      <c r="BU7" s="39">
        <v>58.72</v>
      </c>
      <c r="BV7" s="39" t="s">
        <v>113</v>
      </c>
      <c r="BW7" s="39" t="s">
        <v>113</v>
      </c>
      <c r="BX7" s="39" t="s">
        <v>113</v>
      </c>
      <c r="BY7" s="39">
        <v>65.7</v>
      </c>
      <c r="BZ7" s="39">
        <v>66.73</v>
      </c>
      <c r="CA7" s="39">
        <v>59.83</v>
      </c>
      <c r="CB7" s="39" t="s">
        <v>113</v>
      </c>
      <c r="CC7" s="39" t="s">
        <v>113</v>
      </c>
      <c r="CD7" s="39" t="s">
        <v>113</v>
      </c>
      <c r="CE7" s="39">
        <v>310.55</v>
      </c>
      <c r="CF7" s="39">
        <v>306.94</v>
      </c>
      <c r="CG7" s="39" t="s">
        <v>113</v>
      </c>
      <c r="CH7" s="39" t="s">
        <v>113</v>
      </c>
      <c r="CI7" s="39" t="s">
        <v>113</v>
      </c>
      <c r="CJ7" s="39">
        <v>247.94</v>
      </c>
      <c r="CK7" s="39">
        <v>241.29</v>
      </c>
      <c r="CL7" s="39">
        <v>268.69</v>
      </c>
      <c r="CM7" s="39" t="s">
        <v>113</v>
      </c>
      <c r="CN7" s="39" t="s">
        <v>113</v>
      </c>
      <c r="CO7" s="39" t="s">
        <v>113</v>
      </c>
      <c r="CP7" s="39">
        <v>33.04</v>
      </c>
      <c r="CQ7" s="39">
        <v>35.909999999999997</v>
      </c>
      <c r="CR7" s="39" t="s">
        <v>113</v>
      </c>
      <c r="CS7" s="39" t="s">
        <v>113</v>
      </c>
      <c r="CT7" s="39" t="s">
        <v>113</v>
      </c>
      <c r="CU7" s="39">
        <v>60.25</v>
      </c>
      <c r="CV7" s="39">
        <v>61.94</v>
      </c>
      <c r="CW7" s="39">
        <v>61.71</v>
      </c>
      <c r="CX7" s="39" t="s">
        <v>113</v>
      </c>
      <c r="CY7" s="39" t="s">
        <v>113</v>
      </c>
      <c r="CZ7" s="39" t="s">
        <v>113</v>
      </c>
      <c r="DA7" s="39">
        <v>100</v>
      </c>
      <c r="DB7" s="39">
        <v>100</v>
      </c>
      <c r="DC7" s="39" t="s">
        <v>113</v>
      </c>
      <c r="DD7" s="39" t="s">
        <v>113</v>
      </c>
      <c r="DE7" s="39" t="s">
        <v>113</v>
      </c>
      <c r="DF7" s="39">
        <v>95.26</v>
      </c>
      <c r="DG7" s="39">
        <v>94.14</v>
      </c>
      <c r="DH7" s="39">
        <v>75.78</v>
      </c>
      <c r="DI7" s="39" t="s">
        <v>113</v>
      </c>
      <c r="DJ7" s="39" t="s">
        <v>113</v>
      </c>
      <c r="DK7" s="39" t="s">
        <v>113</v>
      </c>
      <c r="DL7" s="39">
        <v>4.84</v>
      </c>
      <c r="DM7" s="39">
        <v>10.61</v>
      </c>
      <c r="DN7" s="39" t="s">
        <v>113</v>
      </c>
      <c r="DO7" s="39" t="s">
        <v>113</v>
      </c>
      <c r="DP7" s="39" t="s">
        <v>113</v>
      </c>
      <c r="DQ7" s="39">
        <v>29.21</v>
      </c>
      <c r="DR7" s="39">
        <v>28.86</v>
      </c>
      <c r="DS7" s="39">
        <v>18.22</v>
      </c>
      <c r="DT7" s="39" t="s">
        <v>113</v>
      </c>
      <c r="DU7" s="39" t="s">
        <v>113</v>
      </c>
      <c r="DV7" s="39" t="s">
        <v>113</v>
      </c>
      <c r="DW7" s="39" t="s">
        <v>113</v>
      </c>
      <c r="DX7" s="39" t="s">
        <v>113</v>
      </c>
      <c r="DY7" s="39" t="s">
        <v>113</v>
      </c>
      <c r="DZ7" s="39" t="s">
        <v>113</v>
      </c>
      <c r="EA7" s="39" t="s">
        <v>113</v>
      </c>
      <c r="EB7" s="39" t="s">
        <v>113</v>
      </c>
      <c r="EC7" s="39" t="s">
        <v>113</v>
      </c>
      <c r="ED7" s="39" t="s">
        <v>113</v>
      </c>
      <c r="EE7" s="39" t="s">
        <v>113</v>
      </c>
      <c r="EF7" s="39" t="s">
        <v>113</v>
      </c>
      <c r="EG7" s="39" t="s">
        <v>113</v>
      </c>
      <c r="EH7" s="39" t="s">
        <v>113</v>
      </c>
      <c r="EI7" s="39" t="s">
        <v>113</v>
      </c>
      <c r="EJ7" s="39" t="s">
        <v>113</v>
      </c>
      <c r="EK7" s="39" t="s">
        <v>113</v>
      </c>
      <c r="EL7" s="39" t="s">
        <v>113</v>
      </c>
      <c r="EM7" s="39" t="s">
        <v>113</v>
      </c>
      <c r="EN7" s="39" t="s">
        <v>113</v>
      </c>
      <c r="EO7" s="39" t="s">
        <v>113</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2018-02-19T09:28:04Z</cp:lastPrinted>
  <dcterms:created xsi:type="dcterms:W3CDTF">2017-12-25T02:00:03Z</dcterms:created>
  <dcterms:modified xsi:type="dcterms:W3CDTF">2018-02-19T09:28:05Z</dcterms:modified>
  <cp:category/>
</cp:coreProperties>
</file>