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52.14\共有フォルダ\総務課\財政係\08 地方公営企業会計関係\H29年度\20180131 公営企業に係る経営比較分析表の作成について（依頼）\02 提出\"/>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R6" i="5"/>
  <c r="Q6" i="5"/>
  <c r="W10" i="4" s="1"/>
  <c r="P6" i="5"/>
  <c r="P10" i="4" s="1"/>
  <c r="O6" i="5"/>
  <c r="I10" i="4" s="1"/>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D10" i="4"/>
  <c r="AL8" i="4"/>
  <c r="P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<sst xmlns="http://schemas.openxmlformats.org/spreadsheetml/2006/main" count="240" uniqueCount="126">
  <si>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</si>
  <si>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</si>
  <si>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</si>
  <si>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</si>
  <si>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</si>
  <si>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</si>
  <si>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</si>
  <si>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</si>
  <si>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</si>
  <si>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</si>
  <si>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</si>
  <si>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</si>
  <si>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</si>
  <si>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</si>
  <si>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</si>
  <si>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</si>
  <si>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</si>
  <si>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</si>
  <si>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</si>
  <si>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</si>
  <si>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</si>
  <si>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</si>
  <si>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</si>
  <si>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</si>
  <si>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</si>
  <si>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</si>
  <si>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</si>
  <si>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</si>
  <si>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</si>
  <si>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</si>
  <si>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</si>
  <si>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</si>
  <si>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</si>
  <si>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</si>
  <si>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</si>
  <si>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</si>
  <si>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</si>
  <si>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</si>
  <si>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</si>
  <si>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</si>
  <si>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</si>
  <si>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</si>
  <si>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</si>
  <si>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</si>
  <si>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</si>
  <si>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</si>
  <si>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</si>
  <si>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</si>
  <si>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</si>
  <si>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</si>
  <si>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</si>
  <si>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</si>
  <si>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</si>
  <si>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</si>
  <si>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</si>
  <si>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</si>
  <si>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</si>
  <si>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</si>
  <si>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</si>
  <si>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</si>
  <si>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</si>
  <si>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</si>
  <si>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</si>
  <si>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</si>
  <si>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</si>
  <si>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</si>
  <si>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</si>
  <si>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</si>
  <si>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</si>
  <si>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</si>
  <si>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</si>
  <si>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</si>
  <si>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</si>
  <si>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</si>
  <si>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</si>
  <si>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</si>
  <si>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</si>
  <si>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</si>
  <si>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</si>
  <si>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</si>
  <si>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</si>
  <si>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</si>
  <si>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</si>
  <si>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</si>
  <si>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</si>
  <si>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</si>
  <si>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</si>
  <si>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</si>
  <si>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</si>
  <si>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</si>
  <si>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</si>
  <si>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</si>
  <si>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</si>
  <si>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</si>
  <si>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</si>
  <si>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</si>
  <si>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</si>
  <si>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</si>
  <si>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</si>
  <si>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</si>
  <si>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</si>
  <si>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</si>
  <si>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</si>
  <si>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</si>
  <si>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</si>
  <si>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</si>
  <si>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</si>
  <si>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</si>
  <si>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</si>
  <si>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</si>
  <si>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庄内町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</si>
  <si>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</si>
  <si>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</si>
  <si>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</si>
  <si>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</si>
  <si>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</si>
  <si>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</si>
  <si>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</si>
  <si>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</si>
  <si>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</si>
  <si>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</si>
  <si>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</si>
  <si>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整備が開始された昭和61年から30年以上経過しているが、管渠については、小口径の塩ビ管を使用しているため、標準耐用年数（50年）を超えるものは無い。
　しかしながら、処理施設やマンホールポンプ等の機器及び計器類についてはすでに耐用年数を過ぎていることから、平成28年度より計画的な更新を行っている。</t>
    <rPh sb="1" eb="3">
      <t>セイビ</t>
    </rPh>
    <rPh sb="4" eb="6">
      <t>カイシ</t>
    </rPh>
    <rPh sb="9" eb="11">
      <t>ショウワ</t>
    </rPh>
    <rPh sb="13" eb="14">
      <t>ネン</t>
    </rPh>
    <rPh sb="18" eb="19">
      <t>ネン</t>
    </rPh>
    <rPh sb="19" eb="21">
      <t>イジョウ</t>
    </rPh>
    <rPh sb="21" eb="23">
      <t>ケイカ</t>
    </rPh>
    <rPh sb="29" eb="30">
      <t>カン</t>
    </rPh>
    <rPh sb="30" eb="31">
      <t>キョ</t>
    </rPh>
    <rPh sb="37" eb="40">
      <t>ショウコウケイ</t>
    </rPh>
    <rPh sb="41" eb="42">
      <t>エン</t>
    </rPh>
    <rPh sb="43" eb="44">
      <t>カン</t>
    </rPh>
    <rPh sb="45" eb="47">
      <t>シヨウ</t>
    </rPh>
    <rPh sb="54" eb="56">
      <t>ヒョウジュン</t>
    </rPh>
    <rPh sb="56" eb="58">
      <t>タイヨウ</t>
    </rPh>
    <rPh sb="58" eb="60">
      <t>ネンスウ</t>
    </rPh>
    <rPh sb="63" eb="64">
      <t>ネン</t>
    </rPh>
    <rPh sb="66" eb="67">
      <t>コ</t>
    </rPh>
    <rPh sb="72" eb="73">
      <t>ナ</t>
    </rPh>
    <rPh sb="84" eb="86">
      <t>ショリ</t>
    </rPh>
    <rPh sb="86" eb="88">
      <t>シセツ</t>
    </rPh>
    <rPh sb="97" eb="98">
      <t>トウ</t>
    </rPh>
    <rPh sb="99" eb="101">
      <t>キキ</t>
    </rPh>
    <rPh sb="101" eb="102">
      <t>オヨ</t>
    </rPh>
    <rPh sb="103" eb="105">
      <t>ケイキ</t>
    </rPh>
    <rPh sb="105" eb="106">
      <t>ルイ</t>
    </rPh>
    <rPh sb="114" eb="116">
      <t>タイヨウ</t>
    </rPh>
    <rPh sb="116" eb="118">
      <t>ネンスウ</t>
    </rPh>
    <rPh sb="119" eb="120">
      <t>ス</t>
    </rPh>
    <rPh sb="129" eb="131">
      <t>ヘイセイ</t>
    </rPh>
    <rPh sb="133" eb="135">
      <t>ネンド</t>
    </rPh>
    <rPh sb="137" eb="140">
      <t>ケイカクテキ</t>
    </rPh>
    <rPh sb="141" eb="143">
      <t>コウシン</t>
    </rPh>
    <rPh sb="144" eb="145">
      <t>オコナ</t>
    </rPh>
    <phoneticPr fontId="4"/>
  </si>
  <si>
    <t>　維持管理費の抑制に努めているものの、人口減少・節水意識の向上により使用料の大幅な伸びが今後期待できないことから、一般会計からの繰入金に頼らざるを得ない状況にある。
　地方債については、全額一般会計からの繰入金により賄われているが、今後の地方債借入予定額を勘案しても、元利償還額は年々減少する見込みである。
　計画的な施設の更新・修繕等による費用の削減に加え、人口減少等に対応した効率的な施設利用の側面から、施設の統廃合による維持管理費の削減を視野に入れ健全化を図る。
　使用料の見直しについては、下水道使用料との画一的な見直しが求められることから、慎重な判断が必要となる。</t>
    <rPh sb="1" eb="3">
      <t>イジ</t>
    </rPh>
    <rPh sb="3" eb="6">
      <t>カンリヒ</t>
    </rPh>
    <rPh sb="7" eb="9">
      <t>ヨクセイ</t>
    </rPh>
    <rPh sb="10" eb="11">
      <t>ツト</t>
    </rPh>
    <rPh sb="19" eb="21">
      <t>ジンコウ</t>
    </rPh>
    <rPh sb="21" eb="23">
      <t>ゲンショウ</t>
    </rPh>
    <rPh sb="24" eb="26">
      <t>セッスイ</t>
    </rPh>
    <rPh sb="26" eb="28">
      <t>イシキ</t>
    </rPh>
    <rPh sb="29" eb="31">
      <t>コウジョウ</t>
    </rPh>
    <rPh sb="34" eb="36">
      <t>シヨウ</t>
    </rPh>
    <rPh sb="36" eb="37">
      <t>リョウ</t>
    </rPh>
    <rPh sb="38" eb="40">
      <t>オオハバ</t>
    </rPh>
    <rPh sb="41" eb="42">
      <t>ノ</t>
    </rPh>
    <rPh sb="44" eb="46">
      <t>コンゴ</t>
    </rPh>
    <rPh sb="46" eb="48">
      <t>キタイ</t>
    </rPh>
    <rPh sb="57" eb="59">
      <t>イッパン</t>
    </rPh>
    <rPh sb="59" eb="61">
      <t>カイケイ</t>
    </rPh>
    <rPh sb="64" eb="66">
      <t>クリイレ</t>
    </rPh>
    <rPh sb="66" eb="67">
      <t>キン</t>
    </rPh>
    <rPh sb="68" eb="69">
      <t>タヨ</t>
    </rPh>
    <rPh sb="73" eb="74">
      <t>エ</t>
    </rPh>
    <rPh sb="76" eb="78">
      <t>ジョウキョウ</t>
    </rPh>
    <rPh sb="84" eb="87">
      <t>チホウサイ</t>
    </rPh>
    <rPh sb="93" eb="95">
      <t>ゼンガク</t>
    </rPh>
    <rPh sb="95" eb="97">
      <t>イッパン</t>
    </rPh>
    <rPh sb="97" eb="99">
      <t>カイケイ</t>
    </rPh>
    <rPh sb="102" eb="104">
      <t>クリイレ</t>
    </rPh>
    <rPh sb="104" eb="105">
      <t>キン</t>
    </rPh>
    <rPh sb="108" eb="109">
      <t>マカナ</t>
    </rPh>
    <rPh sb="116" eb="118">
      <t>コンゴ</t>
    </rPh>
    <rPh sb="119" eb="122">
      <t>チホウサイ</t>
    </rPh>
    <rPh sb="122" eb="124">
      <t>カリイレ</t>
    </rPh>
    <rPh sb="124" eb="126">
      <t>ヨテイ</t>
    </rPh>
    <rPh sb="126" eb="127">
      <t>ガク</t>
    </rPh>
    <rPh sb="128" eb="130">
      <t>カンアン</t>
    </rPh>
    <rPh sb="134" eb="136">
      <t>ガンリ</t>
    </rPh>
    <rPh sb="136" eb="138">
      <t>ショウカン</t>
    </rPh>
    <rPh sb="138" eb="139">
      <t>ガク</t>
    </rPh>
    <rPh sb="140" eb="142">
      <t>ネンネン</t>
    </rPh>
    <rPh sb="142" eb="144">
      <t>ゲンショウ</t>
    </rPh>
    <rPh sb="146" eb="148">
      <t>ミコミ</t>
    </rPh>
    <rPh sb="155" eb="158">
      <t>ケイカクテキ</t>
    </rPh>
    <rPh sb="159" eb="161">
      <t>シセツ</t>
    </rPh>
    <rPh sb="162" eb="164">
      <t>コウシン</t>
    </rPh>
    <rPh sb="165" eb="168">
      <t>シュウゼントウ</t>
    </rPh>
    <rPh sb="171" eb="173">
      <t>ヒヨウ</t>
    </rPh>
    <rPh sb="174" eb="176">
      <t>サクゲン</t>
    </rPh>
    <rPh sb="177" eb="178">
      <t>クワ</t>
    </rPh>
    <rPh sb="180" eb="182">
      <t>ジンコウ</t>
    </rPh>
    <rPh sb="182" eb="184">
      <t>ゲンショウ</t>
    </rPh>
    <rPh sb="184" eb="185">
      <t>トウ</t>
    </rPh>
    <rPh sb="186" eb="188">
      <t>タイオウ</t>
    </rPh>
    <rPh sb="190" eb="193">
      <t>コウリツテキ</t>
    </rPh>
    <rPh sb="194" eb="196">
      <t>シセツ</t>
    </rPh>
    <rPh sb="196" eb="198">
      <t>リヨウ</t>
    </rPh>
    <rPh sb="199" eb="201">
      <t>ソクメン</t>
    </rPh>
    <rPh sb="204" eb="206">
      <t>シセツ</t>
    </rPh>
    <rPh sb="207" eb="210">
      <t>トウハイゴウ</t>
    </rPh>
    <rPh sb="213" eb="215">
      <t>イジ</t>
    </rPh>
    <rPh sb="215" eb="218">
      <t>カンリヒ</t>
    </rPh>
    <rPh sb="219" eb="221">
      <t>サクゲン</t>
    </rPh>
    <rPh sb="222" eb="224">
      <t>シヤ</t>
    </rPh>
    <rPh sb="225" eb="226">
      <t>イ</t>
    </rPh>
    <rPh sb="227" eb="230">
      <t>ケンゼンカ</t>
    </rPh>
    <rPh sb="231" eb="232">
      <t>ハカ</t>
    </rPh>
    <rPh sb="236" eb="238">
      <t>シヨウ</t>
    </rPh>
    <rPh sb="238" eb="239">
      <t>リョウ</t>
    </rPh>
    <rPh sb="240" eb="242">
      <t>ミナオ</t>
    </rPh>
    <rPh sb="249" eb="252">
      <t>ゲスイドウ</t>
    </rPh>
    <rPh sb="252" eb="254">
      <t>シヨウ</t>
    </rPh>
    <rPh sb="254" eb="255">
      <t>リョウ</t>
    </rPh>
    <rPh sb="257" eb="260">
      <t>カクイツテキ</t>
    </rPh>
    <rPh sb="261" eb="263">
      <t>ミナオ</t>
    </rPh>
    <rPh sb="265" eb="266">
      <t>モト</t>
    </rPh>
    <rPh sb="275" eb="277">
      <t>シンチョウ</t>
    </rPh>
    <rPh sb="278" eb="280">
      <t>ハンダン</t>
    </rPh>
    <rPh sb="281" eb="283">
      <t>ヒツヨウ</t>
    </rPh>
    <phoneticPr fontId="4"/>
  </si>
  <si>
    <t>　収益的収支比率については、総収益の減少及び地方債償還金の増加などが影響し、前年度を僅かに下回る結果となった。
　企業債残高対事業規模比率については、比率が0％となっているが、これは一般会計を財源としているためである。なお、企業債残高は年々減少している。
　経費回収率については、汚水処理費の抑制があったにもかかわらず、使用料収入が減少したことから、前年度を僅かに下回った。
　汚水処理原価については、汚水処理費用の抑制効果により、前年度より低い数値となった。
　また、経費回収率・汚水処理原価ともに平均より良い数値となっている。
　施設利用率については、5割程度の利用状況で推移していたが、人口減少等による利用率の低下は避けられない状況にあることから、処理施設の統廃合等を視野に入れ検討する必要がある。
　水洗化率については、平均より高い数値にあり、僅かずつではあるが増加している。</t>
    <rPh sb="140" eb="142">
      <t>オスイ</t>
    </rPh>
    <rPh sb="142" eb="144">
      <t>ショリ</t>
    </rPh>
    <rPh sb="144" eb="145">
      <t>ヒ</t>
    </rPh>
    <rPh sb="146" eb="148">
      <t>ヨクセイ</t>
    </rPh>
    <rPh sb="160" eb="162">
      <t>シヨウ</t>
    </rPh>
    <rPh sb="162" eb="163">
      <t>リョウ</t>
    </rPh>
    <rPh sb="163" eb="165">
      <t>シュウニュウ</t>
    </rPh>
    <rPh sb="166" eb="168">
      <t>ゲンショウ</t>
    </rPh>
    <rPh sb="179" eb="180">
      <t>ワズ</t>
    </rPh>
    <rPh sb="201" eb="203">
      <t>オスイ</t>
    </rPh>
    <rPh sb="203" eb="205">
      <t>ショリ</t>
    </rPh>
    <rPh sb="205" eb="207">
      <t>ヒヨウ</t>
    </rPh>
    <rPh sb="208" eb="210">
      <t>ヨクセイ</t>
    </rPh>
    <rPh sb="210" eb="212">
      <t>コウカ</t>
    </rPh>
    <rPh sb="221" eb="222">
      <t>ヒク</t>
    </rPh>
    <rPh sb="223" eb="225">
      <t>スウチ</t>
    </rPh>
    <rPh sb="235" eb="237">
      <t>ケイヒ</t>
    </rPh>
    <rPh sb="237" eb="239">
      <t>カイシュウ</t>
    </rPh>
    <rPh sb="239" eb="240">
      <t>リツ</t>
    </rPh>
    <rPh sb="241" eb="243">
      <t>オスイ</t>
    </rPh>
    <rPh sb="243" eb="245">
      <t>ショリ</t>
    </rPh>
    <rPh sb="245" eb="247">
      <t>ゲンカ</t>
    </rPh>
    <rPh sb="267" eb="269">
      <t>シセツ</t>
    </rPh>
    <rPh sb="269" eb="272">
      <t>リヨウリツ</t>
    </rPh>
    <rPh sb="279" eb="280">
      <t>ワリ</t>
    </rPh>
    <rPh sb="280" eb="282">
      <t>テイド</t>
    </rPh>
    <rPh sb="283" eb="285">
      <t>リヨウ</t>
    </rPh>
    <rPh sb="285" eb="287">
      <t>ジョウキョウ</t>
    </rPh>
    <rPh sb="288" eb="290">
      <t>スイイ</t>
    </rPh>
    <rPh sb="304" eb="307">
      <t>リヨウリツ</t>
    </rPh>
    <rPh sb="308" eb="310">
      <t>テイカ</t>
    </rPh>
    <rPh sb="311" eb="312">
      <t>サ</t>
    </rPh>
    <rPh sb="317" eb="319">
      <t>ジョウキョウ</t>
    </rPh>
    <rPh sb="327" eb="329">
      <t>ショリ</t>
    </rPh>
    <rPh sb="329" eb="331">
      <t>シセツ</t>
    </rPh>
    <rPh sb="332" eb="335">
      <t>トウハイゴウ</t>
    </rPh>
    <rPh sb="335" eb="336">
      <t>トウ</t>
    </rPh>
    <rPh sb="337" eb="339">
      <t>シヤ</t>
    </rPh>
    <rPh sb="340" eb="341">
      <t>イ</t>
    </rPh>
    <rPh sb="342" eb="344">
      <t>ケントウ</t>
    </rPh>
    <rPh sb="346" eb="348">
      <t>ヒツヨウ</t>
    </rPh>
    <rPh sb="354" eb="357">
      <t>スイセンカ</t>
    </rPh>
    <rPh sb="357" eb="358">
      <t>リツ</t>
    </rPh>
    <rPh sb="364" eb="366">
      <t>ヘイキン</t>
    </rPh>
    <rPh sb="368" eb="369">
      <t>タカ</t>
    </rPh>
    <rPh sb="370" eb="372">
      <t>スウチ</t>
    </rPh>
    <rPh sb="376" eb="377">
      <t>ワズ</t>
    </rPh>
    <rPh sb="385" eb="387">
      <t>ゾウカ</t>
    </rPh>
    <phoneticPr fontId="4"/>
  </si>
  <si>
    <t>非設置</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</si>
</sst>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0A1-45BE-B93E-AFE0C0A4D6A3}"/>
            </c:ext>
          </c:extLst>
        </c:ser>
        <c:dLbls>
          <c:showLegendKey val="0"/>
          <c:showVal val="0"/>
          <c:showCatName val="0"/>
          <c:showSerName val="0"/>
          <c:showPercent val="0"/>
          <c:showBubbleSize val="0"/>
        </c:dLbls>
        <c:gapWidth val="150"/>
        <c:axId val="369159320"/>
        <c:axId val="36915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extLst xmlns:c16r2="http://schemas.microsoft.com/office/drawing/2015/06/chart">
            <c:ext xmlns:c16="http://schemas.microsoft.com/office/drawing/2014/chart" uri="{C3380CC4-5D6E-409C-BE32-E72D297353CC}">
              <c16:uniqueId val="{00000001-B0A1-45BE-B93E-AFE0C0A4D6A3}"/>
            </c:ext>
          </c:extLst>
        </c:ser>
        <c:dLbls>
          <c:showLegendKey val="0"/>
          <c:showVal val="0"/>
          <c:showCatName val="0"/>
          <c:showSerName val="0"/>
          <c:showPercent val="0"/>
          <c:showBubbleSize val="0"/>
        </c:dLbls>
        <c:marker val="1"/>
        <c:smooth val="0"/>
        <c:axId val="369159320"/>
        <c:axId val="369159712"/>
      </c:lineChart>
      <c:dateAx>
        <c:axId val="369159320"/>
        <c:scaling>
          <c:orientation val="minMax"/>
        </c:scaling>
        <c:delete val="1"/>
        <c:axPos val="b"/>
        <c:numFmt formatCode="ge" sourceLinked="1"/>
        <c:majorTickMark val="none"/>
        <c:minorTickMark val="none"/>
        <c:tickLblPos val="none"/>
        <c:crossAx val="369159712"/>
        <c:crosses val="autoZero"/>
        <c:auto val="1"/>
        <c:lblOffset val="100"/>
        <c:baseTimeUnit val="years"/>
      </c:dateAx>
      <c:valAx>
        <c:axId val="36915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159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53.51</c:v>
                </c:pt>
                <c:pt idx="1">
                  <c:v>53.11</c:v>
                </c:pt>
                <c:pt idx="2">
                  <c:v>53.42</c:v>
                </c:pt>
                <c:pt idx="3">
                  <c:v>50.26</c:v>
                </c:pt>
                <c:pt idx="4">
                  <c:v>47.85</c:v>
                </c:pt>
              </c:numCache>
            </c:numRef>
          </c:val>
          <c:extLst xmlns:c16r2="http://schemas.microsoft.com/office/drawing/2015/06/chart">
            <c:ext xmlns:c16="http://schemas.microsoft.com/office/drawing/2014/chart" uri="{C3380CC4-5D6E-409C-BE32-E72D297353CC}">
              <c16:uniqueId val="{00000000-7415-4FF2-8DD0-4459FE249C5C}"/>
            </c:ext>
          </c:extLst>
        </c:ser>
        <c:dLbls>
          <c:showLegendKey val="0"/>
          <c:showVal val="0"/>
          <c:showCatName val="0"/>
          <c:showSerName val="0"/>
          <c:showPercent val="0"/>
          <c:showBubbleSize val="0"/>
        </c:dLbls>
        <c:gapWidth val="150"/>
        <c:axId val="370437152"/>
        <c:axId val="370437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extLst xmlns:c16r2="http://schemas.microsoft.com/office/drawing/2015/06/chart">
            <c:ext xmlns:c16="http://schemas.microsoft.com/office/drawing/2014/chart" uri="{C3380CC4-5D6E-409C-BE32-E72D297353CC}">
              <c16:uniqueId val="{00000001-7415-4FF2-8DD0-4459FE249C5C}"/>
            </c:ext>
          </c:extLst>
        </c:ser>
        <c:dLbls>
          <c:showLegendKey val="0"/>
          <c:showVal val="0"/>
          <c:showCatName val="0"/>
          <c:showSerName val="0"/>
          <c:showPercent val="0"/>
          <c:showBubbleSize val="0"/>
        </c:dLbls>
        <c:marker val="1"/>
        <c:smooth val="0"/>
        <c:axId val="370437152"/>
        <c:axId val="370437544"/>
      </c:lineChart>
      <c:dateAx>
        <c:axId val="370437152"/>
        <c:scaling>
          <c:orientation val="minMax"/>
        </c:scaling>
        <c:delete val="1"/>
        <c:axPos val="b"/>
        <c:numFmt formatCode="ge" sourceLinked="1"/>
        <c:majorTickMark val="none"/>
        <c:minorTickMark val="none"/>
        <c:tickLblPos val="none"/>
        <c:crossAx val="370437544"/>
        <c:crosses val="autoZero"/>
        <c:auto val="1"/>
        <c:lblOffset val="100"/>
        <c:baseTimeUnit val="years"/>
      </c:dateAx>
      <c:valAx>
        <c:axId val="370437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43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94.08</c:v>
                </c:pt>
                <c:pt idx="1">
                  <c:v>94.77</c:v>
                </c:pt>
                <c:pt idx="2">
                  <c:v>95.11</c:v>
                </c:pt>
                <c:pt idx="3">
                  <c:v>95.45</c:v>
                </c:pt>
                <c:pt idx="4">
                  <c:v>95.79</c:v>
                </c:pt>
              </c:numCache>
            </c:numRef>
          </c:val>
          <c:extLst xmlns:c16r2="http://schemas.microsoft.com/office/drawing/2015/06/chart">
            <c:ext xmlns:c16="http://schemas.microsoft.com/office/drawing/2014/chart" uri="{C3380CC4-5D6E-409C-BE32-E72D297353CC}">
              <c16:uniqueId val="{00000000-8003-4923-A0AD-BDBB0FF5202E}"/>
            </c:ext>
          </c:extLst>
        </c:ser>
        <c:dLbls>
          <c:showLegendKey val="0"/>
          <c:showVal val="0"/>
          <c:showCatName val="0"/>
          <c:showSerName val="0"/>
          <c:showPercent val="0"/>
          <c:showBubbleSize val="0"/>
        </c:dLbls>
        <c:gapWidth val="150"/>
        <c:axId val="370438720"/>
        <c:axId val="370439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extLst xmlns:c16r2="http://schemas.microsoft.com/office/drawing/2015/06/chart">
            <c:ext xmlns:c16="http://schemas.microsoft.com/office/drawing/2014/chart" uri="{C3380CC4-5D6E-409C-BE32-E72D297353CC}">
              <c16:uniqueId val="{00000001-8003-4923-A0AD-BDBB0FF5202E}"/>
            </c:ext>
          </c:extLst>
        </c:ser>
        <c:dLbls>
          <c:showLegendKey val="0"/>
          <c:showVal val="0"/>
          <c:showCatName val="0"/>
          <c:showSerName val="0"/>
          <c:showPercent val="0"/>
          <c:showBubbleSize val="0"/>
        </c:dLbls>
        <c:marker val="1"/>
        <c:smooth val="0"/>
        <c:axId val="370438720"/>
        <c:axId val="370439112"/>
      </c:lineChart>
      <c:dateAx>
        <c:axId val="370438720"/>
        <c:scaling>
          <c:orientation val="minMax"/>
        </c:scaling>
        <c:delete val="1"/>
        <c:axPos val="b"/>
        <c:numFmt formatCode="ge" sourceLinked="1"/>
        <c:majorTickMark val="none"/>
        <c:minorTickMark val="none"/>
        <c:tickLblPos val="none"/>
        <c:crossAx val="370439112"/>
        <c:crosses val="autoZero"/>
        <c:auto val="1"/>
        <c:lblOffset val="100"/>
        <c:baseTimeUnit val="years"/>
      </c:dateAx>
      <c:valAx>
        <c:axId val="370439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438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93.4</c:v>
                </c:pt>
                <c:pt idx="1">
                  <c:v>91.61</c:v>
                </c:pt>
                <c:pt idx="2">
                  <c:v>93.61</c:v>
                </c:pt>
                <c:pt idx="3">
                  <c:v>92.6</c:v>
                </c:pt>
                <c:pt idx="4">
                  <c:v>92.55</c:v>
                </c:pt>
              </c:numCache>
            </c:numRef>
          </c:val>
          <c:extLst xmlns:c16r2="http://schemas.microsoft.com/office/drawing/2015/06/chart">
            <c:ext xmlns:c16="http://schemas.microsoft.com/office/drawing/2014/chart" uri="{C3380CC4-5D6E-409C-BE32-E72D297353CC}">
              <c16:uniqueId val="{00000000-8AC8-4233-B61C-5C8AAB2776A0}"/>
            </c:ext>
          </c:extLst>
        </c:ser>
        <c:dLbls>
          <c:showLegendKey val="0"/>
          <c:showVal val="0"/>
          <c:showCatName val="0"/>
          <c:showSerName val="0"/>
          <c:showPercent val="0"/>
          <c:showBubbleSize val="0"/>
        </c:dLbls>
        <c:gapWidth val="150"/>
        <c:axId val="369160888"/>
        <c:axId val="3691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AC8-4233-B61C-5C8AAB2776A0}"/>
            </c:ext>
          </c:extLst>
        </c:ser>
        <c:dLbls>
          <c:showLegendKey val="0"/>
          <c:showVal val="0"/>
          <c:showCatName val="0"/>
          <c:showSerName val="0"/>
          <c:showPercent val="0"/>
          <c:showBubbleSize val="0"/>
        </c:dLbls>
        <c:marker val="1"/>
        <c:smooth val="0"/>
        <c:axId val="369160888"/>
        <c:axId val="369161280"/>
      </c:lineChart>
      <c:dateAx>
        <c:axId val="369160888"/>
        <c:scaling>
          <c:orientation val="minMax"/>
        </c:scaling>
        <c:delete val="1"/>
        <c:axPos val="b"/>
        <c:numFmt formatCode="ge" sourceLinked="1"/>
        <c:majorTickMark val="none"/>
        <c:minorTickMark val="none"/>
        <c:tickLblPos val="none"/>
        <c:crossAx val="369161280"/>
        <c:crosses val="autoZero"/>
        <c:auto val="1"/>
        <c:lblOffset val="100"/>
        <c:baseTimeUnit val="years"/>
      </c:dateAx>
      <c:valAx>
        <c:axId val="3691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160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B8C-48EC-A4AB-E8138115A59D}"/>
            </c:ext>
          </c:extLst>
        </c:ser>
        <c:dLbls>
          <c:showLegendKey val="0"/>
          <c:showVal val="0"/>
          <c:showCatName val="0"/>
          <c:showSerName val="0"/>
          <c:showPercent val="0"/>
          <c:showBubbleSize val="0"/>
        </c:dLbls>
        <c:gapWidth val="150"/>
        <c:axId val="369162456"/>
        <c:axId val="36916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B8C-48EC-A4AB-E8138115A59D}"/>
            </c:ext>
          </c:extLst>
        </c:ser>
        <c:dLbls>
          <c:showLegendKey val="0"/>
          <c:showVal val="0"/>
          <c:showCatName val="0"/>
          <c:showSerName val="0"/>
          <c:showPercent val="0"/>
          <c:showBubbleSize val="0"/>
        </c:dLbls>
        <c:marker val="1"/>
        <c:smooth val="0"/>
        <c:axId val="369162456"/>
        <c:axId val="369162848"/>
      </c:lineChart>
      <c:dateAx>
        <c:axId val="369162456"/>
        <c:scaling>
          <c:orientation val="minMax"/>
        </c:scaling>
        <c:delete val="1"/>
        <c:axPos val="b"/>
        <c:numFmt formatCode="ge" sourceLinked="1"/>
        <c:majorTickMark val="none"/>
        <c:minorTickMark val="none"/>
        <c:tickLblPos val="none"/>
        <c:crossAx val="369162848"/>
        <c:crosses val="autoZero"/>
        <c:auto val="1"/>
        <c:lblOffset val="100"/>
        <c:baseTimeUnit val="years"/>
      </c:dateAx>
      <c:valAx>
        <c:axId val="36916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162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1FB-4A4F-BDEB-34C086C91214}"/>
            </c:ext>
          </c:extLst>
        </c:ser>
        <c:dLbls>
          <c:showLegendKey val="0"/>
          <c:showVal val="0"/>
          <c:showCatName val="0"/>
          <c:showSerName val="0"/>
          <c:showPercent val="0"/>
          <c:showBubbleSize val="0"/>
        </c:dLbls>
        <c:gapWidth val="150"/>
        <c:axId val="369485240"/>
        <c:axId val="36948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1FB-4A4F-BDEB-34C086C91214}"/>
            </c:ext>
          </c:extLst>
        </c:ser>
        <c:dLbls>
          <c:showLegendKey val="0"/>
          <c:showVal val="0"/>
          <c:showCatName val="0"/>
          <c:showSerName val="0"/>
          <c:showPercent val="0"/>
          <c:showBubbleSize val="0"/>
        </c:dLbls>
        <c:marker val="1"/>
        <c:smooth val="0"/>
        <c:axId val="369485240"/>
        <c:axId val="369485632"/>
      </c:lineChart>
      <c:dateAx>
        <c:axId val="369485240"/>
        <c:scaling>
          <c:orientation val="minMax"/>
        </c:scaling>
        <c:delete val="1"/>
        <c:axPos val="b"/>
        <c:numFmt formatCode="ge" sourceLinked="1"/>
        <c:majorTickMark val="none"/>
        <c:minorTickMark val="none"/>
        <c:tickLblPos val="none"/>
        <c:crossAx val="369485632"/>
        <c:crosses val="autoZero"/>
        <c:auto val="1"/>
        <c:lblOffset val="100"/>
        <c:baseTimeUnit val="years"/>
      </c:dateAx>
      <c:valAx>
        <c:axId val="36948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85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A2E-4352-BC0E-4CE5524FCD0A}"/>
            </c:ext>
          </c:extLst>
        </c:ser>
        <c:dLbls>
          <c:showLegendKey val="0"/>
          <c:showVal val="0"/>
          <c:showCatName val="0"/>
          <c:showSerName val="0"/>
          <c:showPercent val="0"/>
          <c:showBubbleSize val="0"/>
        </c:dLbls>
        <c:gapWidth val="150"/>
        <c:axId val="369486808"/>
        <c:axId val="36948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A2E-4352-BC0E-4CE5524FCD0A}"/>
            </c:ext>
          </c:extLst>
        </c:ser>
        <c:dLbls>
          <c:showLegendKey val="0"/>
          <c:showVal val="0"/>
          <c:showCatName val="0"/>
          <c:showSerName val="0"/>
          <c:showPercent val="0"/>
          <c:showBubbleSize val="0"/>
        </c:dLbls>
        <c:marker val="1"/>
        <c:smooth val="0"/>
        <c:axId val="369486808"/>
        <c:axId val="369487200"/>
      </c:lineChart>
      <c:dateAx>
        <c:axId val="369486808"/>
        <c:scaling>
          <c:orientation val="minMax"/>
        </c:scaling>
        <c:delete val="1"/>
        <c:axPos val="b"/>
        <c:numFmt formatCode="ge" sourceLinked="1"/>
        <c:majorTickMark val="none"/>
        <c:minorTickMark val="none"/>
        <c:tickLblPos val="none"/>
        <c:crossAx val="369487200"/>
        <c:crosses val="autoZero"/>
        <c:auto val="1"/>
        <c:lblOffset val="100"/>
        <c:baseTimeUnit val="years"/>
      </c:dateAx>
      <c:valAx>
        <c:axId val="36948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86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532-43ED-8B5A-A74A5595E274}"/>
            </c:ext>
          </c:extLst>
        </c:ser>
        <c:dLbls>
          <c:showLegendKey val="0"/>
          <c:showVal val="0"/>
          <c:showCatName val="0"/>
          <c:showSerName val="0"/>
          <c:showPercent val="0"/>
          <c:showBubbleSize val="0"/>
        </c:dLbls>
        <c:gapWidth val="150"/>
        <c:axId val="369488376"/>
        <c:axId val="369488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532-43ED-8B5A-A74A5595E274}"/>
            </c:ext>
          </c:extLst>
        </c:ser>
        <c:dLbls>
          <c:showLegendKey val="0"/>
          <c:showVal val="0"/>
          <c:showCatName val="0"/>
          <c:showSerName val="0"/>
          <c:showPercent val="0"/>
          <c:showBubbleSize val="0"/>
        </c:dLbls>
        <c:marker val="1"/>
        <c:smooth val="0"/>
        <c:axId val="369488376"/>
        <c:axId val="369488768"/>
      </c:lineChart>
      <c:dateAx>
        <c:axId val="369488376"/>
        <c:scaling>
          <c:orientation val="minMax"/>
        </c:scaling>
        <c:delete val="1"/>
        <c:axPos val="b"/>
        <c:numFmt formatCode="ge" sourceLinked="1"/>
        <c:majorTickMark val="none"/>
        <c:minorTickMark val="none"/>
        <c:tickLblPos val="none"/>
        <c:crossAx val="369488768"/>
        <c:crosses val="autoZero"/>
        <c:auto val="1"/>
        <c:lblOffset val="100"/>
        <c:baseTimeUnit val="years"/>
      </c:dateAx>
      <c:valAx>
        <c:axId val="36948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88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10.64</c:v>
                </c:pt>
                <c:pt idx="1">
                  <c:v>63.75</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1A55-416C-84F0-6CC0939FC238}"/>
            </c:ext>
          </c:extLst>
        </c:ser>
        <c:dLbls>
          <c:showLegendKey val="0"/>
          <c:showVal val="0"/>
          <c:showCatName val="0"/>
          <c:showSerName val="0"/>
          <c:showPercent val="0"/>
          <c:showBubbleSize val="0"/>
        </c:dLbls>
        <c:gapWidth val="150"/>
        <c:axId val="369489944"/>
        <c:axId val="36949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extLst xmlns:c16r2="http://schemas.microsoft.com/office/drawing/2015/06/chart">
            <c:ext xmlns:c16="http://schemas.microsoft.com/office/drawing/2014/chart" uri="{C3380CC4-5D6E-409C-BE32-E72D297353CC}">
              <c16:uniqueId val="{00000001-1A55-416C-84F0-6CC0939FC238}"/>
            </c:ext>
          </c:extLst>
        </c:ser>
        <c:dLbls>
          <c:showLegendKey val="0"/>
          <c:showVal val="0"/>
          <c:showCatName val="0"/>
          <c:showSerName val="0"/>
          <c:showPercent val="0"/>
          <c:showBubbleSize val="0"/>
        </c:dLbls>
        <c:marker val="1"/>
        <c:smooth val="0"/>
        <c:axId val="369489944"/>
        <c:axId val="369490336"/>
      </c:lineChart>
      <c:dateAx>
        <c:axId val="369489944"/>
        <c:scaling>
          <c:orientation val="minMax"/>
        </c:scaling>
        <c:delete val="1"/>
        <c:axPos val="b"/>
        <c:numFmt formatCode="ge" sourceLinked="1"/>
        <c:majorTickMark val="none"/>
        <c:minorTickMark val="none"/>
        <c:tickLblPos val="none"/>
        <c:crossAx val="369490336"/>
        <c:crosses val="autoZero"/>
        <c:auto val="1"/>
        <c:lblOffset val="100"/>
        <c:baseTimeUnit val="years"/>
      </c:dateAx>
      <c:valAx>
        <c:axId val="36949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89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97.73</c:v>
                </c:pt>
                <c:pt idx="1">
                  <c:v>83.8</c:v>
                </c:pt>
                <c:pt idx="2">
                  <c:v>85.75</c:v>
                </c:pt>
                <c:pt idx="3">
                  <c:v>87.78</c:v>
                </c:pt>
                <c:pt idx="4">
                  <c:v>87.61</c:v>
                </c:pt>
              </c:numCache>
            </c:numRef>
          </c:val>
          <c:extLst xmlns:c16r2="http://schemas.microsoft.com/office/drawing/2015/06/chart">
            <c:ext xmlns:c16="http://schemas.microsoft.com/office/drawing/2014/chart" uri="{C3380CC4-5D6E-409C-BE32-E72D297353CC}">
              <c16:uniqueId val="{00000000-48CA-401D-B222-57A70AA4FED8}"/>
            </c:ext>
          </c:extLst>
        </c:ser>
        <c:dLbls>
          <c:showLegendKey val="0"/>
          <c:showVal val="0"/>
          <c:showCatName val="0"/>
          <c:showSerName val="0"/>
          <c:showPercent val="0"/>
          <c:showBubbleSize val="0"/>
        </c:dLbls>
        <c:gapWidth val="150"/>
        <c:axId val="369491512"/>
        <c:axId val="369491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extLst xmlns:c16r2="http://schemas.microsoft.com/office/drawing/2015/06/chart">
            <c:ext xmlns:c16="http://schemas.microsoft.com/office/drawing/2014/chart" uri="{C3380CC4-5D6E-409C-BE32-E72D297353CC}">
              <c16:uniqueId val="{00000001-48CA-401D-B222-57A70AA4FED8}"/>
            </c:ext>
          </c:extLst>
        </c:ser>
        <c:dLbls>
          <c:showLegendKey val="0"/>
          <c:showVal val="0"/>
          <c:showCatName val="0"/>
          <c:showSerName val="0"/>
          <c:showPercent val="0"/>
          <c:showBubbleSize val="0"/>
        </c:dLbls>
        <c:marker val="1"/>
        <c:smooth val="0"/>
        <c:axId val="369491512"/>
        <c:axId val="369491904"/>
      </c:lineChart>
      <c:dateAx>
        <c:axId val="369491512"/>
        <c:scaling>
          <c:orientation val="minMax"/>
        </c:scaling>
        <c:delete val="1"/>
        <c:axPos val="b"/>
        <c:numFmt formatCode="ge" sourceLinked="1"/>
        <c:majorTickMark val="none"/>
        <c:minorTickMark val="none"/>
        <c:tickLblPos val="none"/>
        <c:crossAx val="369491904"/>
        <c:crosses val="autoZero"/>
        <c:auto val="1"/>
        <c:lblOffset val="100"/>
        <c:baseTimeUnit val="years"/>
      </c:dateAx>
      <c:valAx>
        <c:axId val="369491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9491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157.52000000000001</c:v>
                </c:pt>
                <c:pt idx="1">
                  <c:v>183.67</c:v>
                </c:pt>
                <c:pt idx="2">
                  <c:v>184.35</c:v>
                </c:pt>
                <c:pt idx="3">
                  <c:v>181.04</c:v>
                </c:pt>
                <c:pt idx="4">
                  <c:v>180.68</c:v>
                </c:pt>
              </c:numCache>
            </c:numRef>
          </c:val>
          <c:extLst xmlns:c16r2="http://schemas.microsoft.com/office/drawing/2015/06/chart">
            <c:ext xmlns:c16="http://schemas.microsoft.com/office/drawing/2014/chart" uri="{C3380CC4-5D6E-409C-BE32-E72D297353CC}">
              <c16:uniqueId val="{00000000-58B0-4679-B9C4-98D84484A3F0}"/>
            </c:ext>
          </c:extLst>
        </c:ser>
        <c:dLbls>
          <c:showLegendKey val="0"/>
          <c:showVal val="0"/>
          <c:showCatName val="0"/>
          <c:showSerName val="0"/>
          <c:showPercent val="0"/>
          <c:showBubbleSize val="0"/>
        </c:dLbls>
        <c:gapWidth val="150"/>
        <c:axId val="370435584"/>
        <c:axId val="370435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extLst xmlns:c16r2="http://schemas.microsoft.com/office/drawing/2015/06/chart">
            <c:ext xmlns:c16="http://schemas.microsoft.com/office/drawing/2014/chart" uri="{C3380CC4-5D6E-409C-BE32-E72D297353CC}">
              <c16:uniqueId val="{00000001-58B0-4679-B9C4-98D84484A3F0}"/>
            </c:ext>
          </c:extLst>
        </c:ser>
        <c:dLbls>
          <c:showLegendKey val="0"/>
          <c:showVal val="0"/>
          <c:showCatName val="0"/>
          <c:showSerName val="0"/>
          <c:showPercent val="0"/>
          <c:showBubbleSize val="0"/>
        </c:dLbls>
        <c:marker val="1"/>
        <c:smooth val="0"/>
        <c:axId val="370435584"/>
        <c:axId val="370435976"/>
      </c:lineChart>
      <c:dateAx>
        <c:axId val="370435584"/>
        <c:scaling>
          <c:orientation val="minMax"/>
        </c:scaling>
        <c:delete val="1"/>
        <c:axPos val="b"/>
        <c:numFmt formatCode="ge" sourceLinked="1"/>
        <c:majorTickMark val="none"/>
        <c:minorTickMark val="none"/>
        <c:tickLblPos val="none"/>
        <c:crossAx val="370435976"/>
        <c:crosses val="autoZero"/>
        <c:auto val="1"/>
        <c:lblOffset val="100"/>
        <c:baseTimeUnit val="years"/>
      </c:dateAx>
      <c:valAx>
        <c:axId val="370435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43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6" sqref="B6:AC6"/>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庄内町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125</v>
      </c>
      <c r="AE8" s="49"/>
      <c r="AF8" s="49"/>
      <c r="AG8" s="49"/>
      <c r="AH8" s="49"/>
      <c r="AI8" s="49"/>
      <c r="AJ8" s="49"/>
      <c r="AK8" s="4"/>
      <c r="AL8" s="50">
        <f>データ!S6</f>
        <v>21996</v>
      </c>
      <c r="AM8" s="50"/>
      <c r="AN8" s="50"/>
      <c r="AO8" s="50"/>
      <c r="AP8" s="50"/>
      <c r="AQ8" s="50"/>
      <c r="AR8" s="50"/>
      <c r="AS8" s="50"/>
      <c r="AT8" s="45">
        <f>データ!T6</f>
        <v>249.17</v>
      </c>
      <c r="AU8" s="45"/>
      <c r="AV8" s="45"/>
      <c r="AW8" s="45"/>
      <c r="AX8" s="45"/>
      <c r="AY8" s="45"/>
      <c r="AZ8" s="45"/>
      <c r="BA8" s="45"/>
      <c r="BB8" s="45">
        <f>データ!U6</f>
        <v>88.28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20.440000000000001</v>
      </c>
      <c r="Q10" s="45"/>
      <c r="R10" s="45"/>
      <c r="S10" s="45"/>
      <c r="T10" s="45"/>
      <c r="U10" s="45"/>
      <c r="V10" s="45"/>
      <c r="W10" s="45">
        <f>データ!Q6</f>
        <v>97.44</v>
      </c>
      <c r="X10" s="45"/>
      <c r="Y10" s="45"/>
      <c r="Z10" s="45"/>
      <c r="AA10" s="45"/>
      <c r="AB10" s="45"/>
      <c r="AC10" s="45"/>
      <c r="AD10" s="50">
        <f>データ!R6</f>
        <v>3088</v>
      </c>
      <c r="AE10" s="50"/>
      <c r="AF10" s="50"/>
      <c r="AG10" s="50"/>
      <c r="AH10" s="50"/>
      <c r="AI10" s="50"/>
      <c r="AJ10" s="50"/>
      <c r="AK10" s="2"/>
      <c r="AL10" s="50">
        <f>データ!V6</f>
        <v>4462</v>
      </c>
      <c r="AM10" s="50"/>
      <c r="AN10" s="50"/>
      <c r="AO10" s="50"/>
      <c r="AP10" s="50"/>
      <c r="AQ10" s="50"/>
      <c r="AR10" s="50"/>
      <c r="AS10" s="50"/>
      <c r="AT10" s="45">
        <f>データ!W6</f>
        <v>2.79</v>
      </c>
      <c r="AU10" s="45"/>
      <c r="AV10" s="45"/>
      <c r="AW10" s="45"/>
      <c r="AX10" s="45"/>
      <c r="AY10" s="45"/>
      <c r="AZ10" s="45"/>
      <c r="BA10" s="45"/>
      <c r="BB10" s="45">
        <f>データ!X6</f>
        <v>1599.28</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64289</v>
      </c>
      <c r="D6" s="33">
        <f t="shared" si="3"/>
        <v>47</v>
      </c>
      <c r="E6" s="33">
        <f t="shared" si="3"/>
        <v>17</v>
      </c>
      <c r="F6" s="33">
        <f t="shared" si="3"/>
        <v>5</v>
      </c>
      <c r="G6" s="33">
        <f t="shared" si="3"/>
        <v>0</v>
      </c>
      <c r="H6" s="33" t="str">
        <f t="shared" si="3"/>
        <v>山形県　庄内町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20.440000000000001</v>
      </c>
      <c r="Q6" s="34">
        <f t="shared" si="3"/>
        <v>97.44</v>
      </c>
      <c r="R6" s="34">
        <f t="shared" si="3"/>
        <v>3088</v>
      </c>
      <c r="S6" s="34">
        <f t="shared" si="3"/>
        <v>21996</v>
      </c>
      <c r="T6" s="34">
        <f t="shared" si="3"/>
        <v>249.17</v>
      </c>
      <c r="U6" s="34">
        <f t="shared" si="3"/>
        <v>88.28</v>
      </c>
      <c r="V6" s="34">
        <f t="shared" si="3"/>
        <v>4462</v>
      </c>
      <c r="W6" s="34">
        <f t="shared" si="3"/>
        <v>2.79</v>
      </c>
      <c r="X6" s="34">
        <f t="shared" si="3"/>
        <v>1599.28</v>
      </c>
      <c r="Y6" s="35">
        <f>IF(Y7="",NA(),Y7)</f>
        <v>93.4</v>
      </c>
      <c r="Z6" s="35">
        <f t="shared" ref="Z6:AH6" si="4">IF(Z7="",NA(),Z7)</f>
        <v>91.61</v>
      </c>
      <c r="AA6" s="35">
        <f t="shared" si="4"/>
        <v>93.61</v>
      </c>
      <c r="AB6" s="35">
        <f t="shared" si="4"/>
        <v>92.6</v>
      </c>
      <c r="AC6" s="35">
        <f t="shared" si="4"/>
        <v>92.55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10.64</v>
      </c>
      <c r="BG6" s="35">
        <f t="shared" ref="BG6:BO6" si="7">IF(BG7="",NA(),BG7)</f>
        <v>63.75</v>
      </c>
      <c r="BH6" s="34">
        <f t="shared" si="7"/>
        <v>0</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97.73</v>
      </c>
      <c r="BR6" s="35">
        <f t="shared" ref="BR6:BZ6" si="8">IF(BR7="",NA(),BR7)</f>
        <v>83.8</v>
      </c>
      <c r="BS6" s="35">
        <f t="shared" si="8"/>
        <v>85.75</v>
      </c>
      <c r="BT6" s="35">
        <f t="shared" si="8"/>
        <v>87.78</v>
      </c>
      <c r="BU6" s="35">
        <f t="shared" si="8"/>
        <v>87.61</v>
      </c>
      <c r="BV6" s="35">
        <f t="shared" si="8"/>
        <v>51.03</v>
      </c>
      <c r="BW6" s="35">
        <f t="shared" si="8"/>
        <v>50.9</v>
      </c>
      <c r="BX6" s="35">
        <f t="shared" si="8"/>
        <v>50.82</v>
      </c>
      <c r="BY6" s="35">
        <f t="shared" si="8"/>
        <v>52.19</v>
      </c>
      <c r="BZ6" s="35">
        <f t="shared" si="8"/>
        <v>55.32</v>
      </c>
      <c r="CA6" s="34" t="str">
        <f>IF(CA7="","",IF(CA7="-","【-】","【"&amp;SUBSTITUTE(TEXT(CA7,"#,##0.00"),"-","△")&amp;"】"))</f>
        <v>【55.73】</v>
      </c>
      <c r="CB6" s="35">
        <f>IF(CB7="",NA(),CB7)</f>
        <v>157.52000000000001</v>
      </c>
      <c r="CC6" s="35">
        <f t="shared" ref="CC6:CK6" si="9">IF(CC7="",NA(),CC7)</f>
        <v>183.67</v>
      </c>
      <c r="CD6" s="35">
        <f t="shared" si="9"/>
        <v>184.35</v>
      </c>
      <c r="CE6" s="35">
        <f t="shared" si="9"/>
        <v>181.04</v>
      </c>
      <c r="CF6" s="35">
        <f t="shared" si="9"/>
        <v>180.68</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53.51</v>
      </c>
      <c r="CN6" s="35">
        <f t="shared" ref="CN6:CV6" si="10">IF(CN7="",NA(),CN7)</f>
        <v>53.11</v>
      </c>
      <c r="CO6" s="35">
        <f t="shared" si="10"/>
        <v>53.42</v>
      </c>
      <c r="CP6" s="35">
        <f t="shared" si="10"/>
        <v>50.26</v>
      </c>
      <c r="CQ6" s="35">
        <f t="shared" si="10"/>
        <v>47.85</v>
      </c>
      <c r="CR6" s="35">
        <f t="shared" si="10"/>
        <v>54.74</v>
      </c>
      <c r="CS6" s="35">
        <f t="shared" si="10"/>
        <v>53.78</v>
      </c>
      <c r="CT6" s="35">
        <f t="shared" si="10"/>
        <v>53.24</v>
      </c>
      <c r="CU6" s="35">
        <f t="shared" si="10"/>
        <v>52.31</v>
      </c>
      <c r="CV6" s="35">
        <f t="shared" si="10"/>
        <v>60.65</v>
      </c>
      <c r="CW6" s="34" t="str">
        <f>IF(CW7="","",IF(CW7="-","【-】","【"&amp;SUBSTITUTE(TEXT(CW7,"#,##0.00"),"-","△")&amp;"】"))</f>
        <v>【59.15】</v>
      </c>
      <c r="CX6" s="35">
        <f>IF(CX7="",NA(),CX7)</f>
        <v>94.08</v>
      </c>
      <c r="CY6" s="35">
        <f t="shared" ref="CY6:DG6" si="11">IF(CY7="",NA(),CY7)</f>
        <v>94.77</v>
      </c>
      <c r="CZ6" s="35">
        <f t="shared" si="11"/>
        <v>95.11</v>
      </c>
      <c r="DA6" s="35">
        <f t="shared" si="11"/>
        <v>95.45</v>
      </c>
      <c r="DB6" s="35">
        <f t="shared" si="11"/>
        <v>95.79</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64289</v>
      </c>
      <c r="D7" s="37">
        <v>47</v>
      </c>
      <c r="E7" s="37">
        <v>17</v>
      </c>
      <c r="F7" s="37">
        <v>5</v>
      </c>
      <c r="G7" s="37">
        <v>0</v>
      </c>
      <c r="H7" s="37" t="s">
        <v>110</v>
      </c>
      <c r="I7" s="37" t="s">
        <v>111</v>
      </c>
      <c r="J7" s="37" t="s">
        <v>112</v>
      </c>
      <c r="K7" s="37" t="s">
        <v>113</v>
      </c>
      <c r="L7" s="37" t="s">
        <v>114</v>
      </c>
      <c r="M7" s="37"/>
      <c r="N7" s="38" t="s">
        <v>115</v>
      </c>
      <c r="O7" s="38" t="s">
        <v>116</v>
      </c>
      <c r="P7" s="38">
        <v>20.440000000000001</v>
      </c>
      <c r="Q7" s="38">
        <v>97.44</v>
      </c>
      <c r="R7" s="38">
        <v>3088</v>
      </c>
      <c r="S7" s="38">
        <v>21996</v>
      </c>
      <c r="T7" s="38">
        <v>249.17</v>
      </c>
      <c r="U7" s="38">
        <v>88.28</v>
      </c>
      <c r="V7" s="38">
        <v>4462</v>
      </c>
      <c r="W7" s="38">
        <v>2.79</v>
      </c>
      <c r="X7" s="38">
        <v>1599.28</v>
      </c>
      <c r="Y7" s="38">
        <v>93.4</v>
      </c>
      <c r="Z7" s="38">
        <v>91.61</v>
      </c>
      <c r="AA7" s="38">
        <v>93.61</v>
      </c>
      <c r="AB7" s="38">
        <v>92.6</v>
      </c>
      <c r="AC7" s="38">
        <v>92.55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10.64</v>
      </c>
      <c r="BG7" s="38">
        <v>63.75</v>
      </c>
      <c r="BH7" s="38">
        <v>0</v>
      </c>
      <c r="BI7" s="38">
        <v>0</v>
      </c>
      <c r="BJ7" s="38">
        <v>0</v>
      </c>
      <c r="BK7" s="38">
        <v>1197.82</v>
      </c>
      <c r="BL7" s="38">
        <v>1126.77</v>
      </c>
      <c r="BM7" s="38">
        <v>1044.8</v>
      </c>
      <c r="BN7" s="38">
        <v>1081.8</v>
      </c>
      <c r="BO7" s="38">
        <v>974.93</v>
      </c>
      <c r="BP7" s="38">
        <v>914.53</v>
      </c>
      <c r="BQ7" s="38">
        <v>97.73</v>
      </c>
      <c r="BR7" s="38">
        <v>83.8</v>
      </c>
      <c r="BS7" s="38">
        <v>85.75</v>
      </c>
      <c r="BT7" s="38">
        <v>87.78</v>
      </c>
      <c r="BU7" s="38">
        <v>87.61</v>
      </c>
      <c r="BV7" s="38">
        <v>51.03</v>
      </c>
      <c r="BW7" s="38">
        <v>50.9</v>
      </c>
      <c r="BX7" s="38">
        <v>50.82</v>
      </c>
      <c r="BY7" s="38">
        <v>52.19</v>
      </c>
      <c r="BZ7" s="38">
        <v>55.32</v>
      </c>
      <c r="CA7" s="38">
        <v>55.73</v>
      </c>
      <c r="CB7" s="38">
        <v>157.52000000000001</v>
      </c>
      <c r="CC7" s="38">
        <v>183.67</v>
      </c>
      <c r="CD7" s="38">
        <v>184.35</v>
      </c>
      <c r="CE7" s="38">
        <v>181.04</v>
      </c>
      <c r="CF7" s="38">
        <v>180.68</v>
      </c>
      <c r="CG7" s="38">
        <v>289.60000000000002</v>
      </c>
      <c r="CH7" s="38">
        <v>293.27</v>
      </c>
      <c r="CI7" s="38">
        <v>300.52</v>
      </c>
      <c r="CJ7" s="38">
        <v>296.14</v>
      </c>
      <c r="CK7" s="38">
        <v>283.17</v>
      </c>
      <c r="CL7" s="38">
        <v>276.77999999999997</v>
      </c>
      <c r="CM7" s="38">
        <v>53.51</v>
      </c>
      <c r="CN7" s="38">
        <v>53.11</v>
      </c>
      <c r="CO7" s="38">
        <v>53.42</v>
      </c>
      <c r="CP7" s="38">
        <v>50.26</v>
      </c>
      <c r="CQ7" s="38">
        <v>47.85</v>
      </c>
      <c r="CR7" s="38">
        <v>54.74</v>
      </c>
      <c r="CS7" s="38">
        <v>53.78</v>
      </c>
      <c r="CT7" s="38">
        <v>53.24</v>
      </c>
      <c r="CU7" s="38">
        <v>52.31</v>
      </c>
      <c r="CV7" s="38">
        <v>60.65</v>
      </c>
      <c r="CW7" s="38">
        <v>59.15</v>
      </c>
      <c r="CX7" s="38">
        <v>94.08</v>
      </c>
      <c r="CY7" s="38">
        <v>94.77</v>
      </c>
      <c r="CZ7" s="38">
        <v>95.11</v>
      </c>
      <c r="DA7" s="38">
        <v>95.45</v>
      </c>
      <c r="DB7" s="38">
        <v>95.79</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2018-02-07T02:34:10Z</cp:lastPrinted>
  <dcterms:created xsi:type="dcterms:W3CDTF">2017-12-25T02:25:28Z</dcterms:created>
  <dcterms:modified xsi:type="dcterms:W3CDTF">2018-02-16T00:07:52Z</dcterms:modified>
  <cp:category/>
</cp:coreProperties>
</file>