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H:\上下水道課\経営企画係\決算関係\R5\経営比較分析\03_回答\"/>
    </mc:Choice>
  </mc:AlternateContent>
  <xr:revisionPtr revIDLastSave="0" documentId="13_ncr:1_{08A4ACAB-2D13-45BE-BCDD-4D6AC23377FC}" xr6:coauthVersionLast="36" xr6:coauthVersionMax="36" xr10:uidLastSave="{00000000-0000-0000-0000-000000000000}"/>
  <workbookProtection workbookAlgorithmName="SHA-512" workbookHashValue="O9HsgEkkpDZpvmIjMwk+Fp+39Dfc07M3soy9KA3PpFcNHadjR34HGxLZ+7cmRZm7e/QGGmHY4ClH3L3AocPVaA==" workbookSaltValue="760jdIG9U0/goDEwihQNhA=="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E85" i="4"/>
  <c r="BB10" i="4"/>
  <c r="AT10" i="4"/>
  <c r="P10" i="4"/>
  <c r="AT8" i="4"/>
  <c r="W8" i="4"/>
  <c r="P8" i="4"/>
  <c r="B6" i="4"/>
</calcChain>
</file>

<file path=xl/sharedStrings.xml><?xml version="1.0" encoding="utf-8"?>
<sst xmlns="http://schemas.openxmlformats.org/spreadsheetml/2006/main" count="278" uniqueCount="117">
  <si>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</si>
  <si>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</si>
  <si>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</si>
  <si>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</si>
  <si>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</si>
  <si>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</si>
  <si>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</si>
  <si>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</si>
  <si>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</si>
  <si>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</si>
  <si>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</si>
  <si>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</si>
  <si>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</si>
  <si>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</si>
  <si>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</si>
  <si>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</si>
  <si>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</si>
  <si>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</si>
  <si>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</si>
  <si>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</si>
  <si>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</si>
  <si>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</si>
  <si>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</si>
  <si>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</si>
  <si>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</si>
  <si>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</si>
  <si>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</si>
  <si>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</si>
  <si>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</si>
  <si>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</si>
  <si>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</si>
  <si>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</si>
  <si>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</si>
  <si>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</si>
  <si>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</si>
  <si>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</si>
  <si>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</si>
  <si>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</si>
  <si>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</si>
  <si>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</si>
  <si>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</si>
  <si>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</si>
  <si>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</si>
  <si>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</si>
  <si>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</si>
  <si>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</si>
  <si>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</si>
  <si>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</si>
  <si>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</si>
  <si>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</si>
  <si>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</si>
  <si>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</si>
  <si>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</si>
  <si>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</si>
  <si>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</si>
  <si>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</si>
  <si>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</si>
  <si>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</si>
  <si>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</si>
  <si>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</si>
  <si>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</si>
  <si>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</si>
  <si>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</si>
  <si>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</si>
  <si>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</si>
  <si>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</si>
  <si>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</si>
  <si>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</si>
  <si>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</si>
  <si>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</si>
  <si>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</si>
  <si>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</si>
  <si>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</si>
  <si>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</si>
  <si>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</si>
  <si>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</si>
  <si>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</si>
  <si>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</si>
  <si>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</si>
  <si>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</si>
  <si>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</si>
  <si>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</si>
  <si>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</si>
  <si>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</si>
  <si>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</si>
  <si>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</si>
  <si>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</si>
  <si>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</si>
  <si>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</si>
  <si>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</si>
  <si>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</si>
  <si>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</si>
  <si>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</si>
  <si>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</si>
  <si>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</si>
  <si>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</si>
  <si>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東根市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</si>
  <si>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</si>
  <si>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</si>
  <si>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</si>
  <si>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</si>
  <si>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</si>
  <si>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</si>
  <si>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</si>
  <si>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</si>
  <si>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</si>
  <si>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</si>
  <si>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</si>
  <si>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</si>
  <si>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</si>
  <si>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</si>
  <si>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</si>
  <si>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</si>
  <si>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</si>
  <si>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昭和62年に供用開始してから30年を迎え、当時敷設した管渠を中心に設備が老朽化してきています。これに対し、平成26年度より管渠の改修工事（長寿命化工事）に着手しています。
　また、今後、管渠更新に本格的にシフトしていくことを見据え、令和元年度にストックマネジメント計画を策定し、老朽化した施設の改築・更新を行っております。</t>
    <rPh sb="1" eb="3">
      <t>ショウワ</t>
    </rPh>
    <rPh sb="5" eb="6">
      <t>ネン</t>
    </rPh>
    <rPh sb="7" eb="9">
      <t>キョウヨウ</t>
    </rPh>
    <rPh sb="9" eb="11">
      <t>カイシ</t>
    </rPh>
    <rPh sb="17" eb="18">
      <t>ネン</t>
    </rPh>
    <rPh sb="19" eb="20">
      <t>ムカ</t>
    </rPh>
    <rPh sb="22" eb="24">
      <t>トウジ</t>
    </rPh>
    <rPh sb="24" eb="25">
      <t>シキ</t>
    </rPh>
    <rPh sb="25" eb="26">
      <t>セツ</t>
    </rPh>
    <rPh sb="28" eb="30">
      <t>カンキョ</t>
    </rPh>
    <rPh sb="31" eb="33">
      <t>チュウシン</t>
    </rPh>
    <rPh sb="34" eb="36">
      <t>セツビ</t>
    </rPh>
    <rPh sb="37" eb="40">
      <t>ロウキュウカ</t>
    </rPh>
    <rPh sb="51" eb="52">
      <t>タイ</t>
    </rPh>
    <rPh sb="54" eb="56">
      <t>ヘイセイ</t>
    </rPh>
    <rPh sb="58" eb="60">
      <t>ネンド</t>
    </rPh>
    <rPh sb="62" eb="64">
      <t>カンキョ</t>
    </rPh>
    <rPh sb="65" eb="67">
      <t>カイシュウ</t>
    </rPh>
    <rPh sb="67" eb="69">
      <t>コウジ</t>
    </rPh>
    <rPh sb="70" eb="72">
      <t>チョウジュ</t>
    </rPh>
    <rPh sb="72" eb="73">
      <t>イノチ</t>
    </rPh>
    <rPh sb="73" eb="74">
      <t>カ</t>
    </rPh>
    <rPh sb="74" eb="76">
      <t>コウジ</t>
    </rPh>
    <rPh sb="78" eb="80">
      <t>チャクシュ</t>
    </rPh>
    <rPh sb="91" eb="93">
      <t>コンゴ</t>
    </rPh>
    <rPh sb="94" eb="96">
      <t>カンキョ</t>
    </rPh>
    <rPh sb="96" eb="98">
      <t>コウシン</t>
    </rPh>
    <rPh sb="99" eb="102">
      <t>ホンカクテキ</t>
    </rPh>
    <rPh sb="113" eb="115">
      <t>ミス</t>
    </rPh>
    <rPh sb="117" eb="119">
      <t>レイワ</t>
    </rPh>
    <rPh sb="119" eb="120">
      <t>モト</t>
    </rPh>
    <rPh sb="120" eb="122">
      <t>ネンド</t>
    </rPh>
    <rPh sb="133" eb="135">
      <t>ケイカク</t>
    </rPh>
    <rPh sb="136" eb="138">
      <t>サクテイ</t>
    </rPh>
    <rPh sb="140" eb="143">
      <t>ロウキュウカ</t>
    </rPh>
    <rPh sb="145" eb="147">
      <t>シセツ</t>
    </rPh>
    <rPh sb="148" eb="150">
      <t>カイチク</t>
    </rPh>
    <rPh sb="151" eb="153">
      <t>コウシン</t>
    </rPh>
    <rPh sb="154" eb="155">
      <t>オコナ</t>
    </rPh>
    <phoneticPr fontId="4"/>
  </si>
  <si>
    <t>　本市公共下水道事業では、令和２年度から地方公営企業法の適用を行い、同年度中に経営戦略の策定も実施しました。
　今後も人口減少や節水型社会への移行により使用料収入の増加は見込めない状況であります。将来にわたり事業を安定して継続するためには、今以上に公営企業として高い質での財政マネジメントが求められます。
　また、長期的な視点に立った施設の維持管理や更新等に取り組み、経営基盤の強化を図っていく必要があります。
　さらに経営戦略に基づき、継続的な進捗管理を行い成果を検証しながら、適正な財源の確保と投資に努めます。</t>
    <rPh sb="1" eb="3">
      <t>ホンシ</t>
    </rPh>
    <rPh sb="3" eb="5">
      <t>コウキョウ</t>
    </rPh>
    <rPh sb="5" eb="8">
      <t>ゲスイドウ</t>
    </rPh>
    <rPh sb="8" eb="10">
      <t>ジギョウ</t>
    </rPh>
    <rPh sb="20" eb="22">
      <t>チホウ</t>
    </rPh>
    <rPh sb="22" eb="24">
      <t>コウエイ</t>
    </rPh>
    <rPh sb="24" eb="26">
      <t>キギョウ</t>
    </rPh>
    <rPh sb="26" eb="27">
      <t>ホウ</t>
    </rPh>
    <rPh sb="28" eb="30">
      <t>テキヨウ</t>
    </rPh>
    <rPh sb="31" eb="32">
      <t>オコナ</t>
    </rPh>
    <rPh sb="34" eb="38">
      <t>ドウネンドチュウ</t>
    </rPh>
    <rPh sb="39" eb="41">
      <t>ケイエイ</t>
    </rPh>
    <rPh sb="41" eb="43">
      <t>センリャク</t>
    </rPh>
    <rPh sb="44" eb="46">
      <t>サクテイ</t>
    </rPh>
    <rPh sb="47" eb="49">
      <t>ジッシ</t>
    </rPh>
    <rPh sb="56" eb="58">
      <t>コンゴ</t>
    </rPh>
    <rPh sb="59" eb="61">
      <t>ジンコウ</t>
    </rPh>
    <rPh sb="61" eb="63">
      <t>ゲンショウ</t>
    </rPh>
    <rPh sb="64" eb="67">
      <t>セッスイガタ</t>
    </rPh>
    <rPh sb="67" eb="69">
      <t>シャカイ</t>
    </rPh>
    <rPh sb="71" eb="73">
      <t>イコウ</t>
    </rPh>
    <rPh sb="76" eb="79">
      <t>シヨウリョウ</t>
    </rPh>
    <rPh sb="79" eb="81">
      <t>シュウニュウ</t>
    </rPh>
    <rPh sb="82" eb="84">
      <t>ゾウカ</t>
    </rPh>
    <rPh sb="85" eb="87">
      <t>ミコ</t>
    </rPh>
    <rPh sb="90" eb="92">
      <t>ジョウキョウ</t>
    </rPh>
    <rPh sb="98" eb="100">
      <t>ショウライ</t>
    </rPh>
    <rPh sb="104" eb="106">
      <t>ジギョウ</t>
    </rPh>
    <rPh sb="107" eb="109">
      <t>アンテイ</t>
    </rPh>
    <rPh sb="111" eb="113">
      <t>ケイゾク</t>
    </rPh>
    <rPh sb="120" eb="121">
      <t>イマ</t>
    </rPh>
    <rPh sb="121" eb="123">
      <t>イジョウ</t>
    </rPh>
    <rPh sb="124" eb="126">
      <t>コウエイ</t>
    </rPh>
    <rPh sb="126" eb="128">
      <t>キギョウ</t>
    </rPh>
    <rPh sb="131" eb="132">
      <t>タカ</t>
    </rPh>
    <rPh sb="133" eb="134">
      <t>シツ</t>
    </rPh>
    <rPh sb="136" eb="138">
      <t>ザイセイ</t>
    </rPh>
    <rPh sb="145" eb="146">
      <t>モト</t>
    </rPh>
    <rPh sb="157" eb="160">
      <t>チョウキテキ</t>
    </rPh>
    <rPh sb="161" eb="163">
      <t>シテン</t>
    </rPh>
    <rPh sb="164" eb="165">
      <t>タ</t>
    </rPh>
    <rPh sb="167" eb="169">
      <t>シセツ</t>
    </rPh>
    <rPh sb="170" eb="172">
      <t>イジ</t>
    </rPh>
    <rPh sb="172" eb="174">
      <t>カンリ</t>
    </rPh>
    <rPh sb="175" eb="177">
      <t>コウシン</t>
    </rPh>
    <rPh sb="177" eb="178">
      <t>トウ</t>
    </rPh>
    <rPh sb="179" eb="180">
      <t>ト</t>
    </rPh>
    <rPh sb="181" eb="182">
      <t>ク</t>
    </rPh>
    <rPh sb="184" eb="186">
      <t>ケイエイ</t>
    </rPh>
    <rPh sb="186" eb="188">
      <t>キバン</t>
    </rPh>
    <rPh sb="189" eb="191">
      <t>キョウカ</t>
    </rPh>
    <rPh sb="192" eb="193">
      <t>ハカ</t>
    </rPh>
    <rPh sb="197" eb="199">
      <t>ヒツヨウ</t>
    </rPh>
    <rPh sb="210" eb="212">
      <t>ケイエイ</t>
    </rPh>
    <rPh sb="212" eb="214">
      <t>センリャク</t>
    </rPh>
    <rPh sb="215" eb="216">
      <t>モト</t>
    </rPh>
    <rPh sb="219" eb="222">
      <t>ケイゾクテキ</t>
    </rPh>
    <rPh sb="223" eb="225">
      <t>シンチョク</t>
    </rPh>
    <rPh sb="225" eb="227">
      <t>カンリ</t>
    </rPh>
    <rPh sb="228" eb="229">
      <t>オコナ</t>
    </rPh>
    <rPh sb="230" eb="232">
      <t>セイカ</t>
    </rPh>
    <rPh sb="233" eb="235">
      <t>ケンショウ</t>
    </rPh>
    <rPh sb="240" eb="242">
      <t>テキセイ</t>
    </rPh>
    <rPh sb="243" eb="245">
      <t>ザイゲン</t>
    </rPh>
    <rPh sb="246" eb="248">
      <t>カクホ</t>
    </rPh>
    <rPh sb="249" eb="251">
      <t>トウシ</t>
    </rPh>
    <rPh sb="252" eb="253">
      <t>ツト</t>
    </rPh>
    <phoneticPr fontId="4"/>
  </si>
  <si>
    <t>　令和２年度より地方公営企業法を適用したため、令和２年度以降の数値となっています。
「①経常収支比率」
　前年度比0.45ポイント増の100.79％であり、100％を超えていることから経営の安全性は確保されています。
「③流動比率」
　１年以内に支払わなければならない負債を賄えていないことを示しているが、負債の多くは建設改良費に充てた企業債が占めています。今後、企業債償還金は徐々に減少する予定であることから、流動比率についても増加する見込みです。
「④企業債残高対事業規模比率」
　類似団体と比較して低い水準にあり、今後も引き続き償還の財源確保に努めます。
「⑥汚水処理原価」
　有収水量が増加傾向にあるものの、令和４年度では微減となりましたが、汚水処理費中大きな割合を占める流域下水道維持管理負担金の減少により、汚水処理原価が微減となっています。
「⑧水洗化率」
　類似団体と比較しても大きな差はなく、安定した使用料収入を図るため、今後も継続的に普及啓発等による水洗化率の更なる向上に努めます。</t>
    <rPh sb="1" eb="3">
      <t>レイワ</t>
    </rPh>
    <rPh sb="4" eb="6">
      <t>ネンド</t>
    </rPh>
    <rPh sb="8" eb="10">
      <t>チホウ</t>
    </rPh>
    <rPh sb="10" eb="12">
      <t>コウエイ</t>
    </rPh>
    <rPh sb="12" eb="14">
      <t>キギョウ</t>
    </rPh>
    <rPh sb="14" eb="15">
      <t>ホウ</t>
    </rPh>
    <rPh sb="16" eb="18">
      <t>テキヨウ</t>
    </rPh>
    <rPh sb="23" eb="25">
      <t>レイワ</t>
    </rPh>
    <rPh sb="26" eb="27">
      <t>ネン</t>
    </rPh>
    <rPh sb="27" eb="28">
      <t>ド</t>
    </rPh>
    <rPh sb="28" eb="30">
      <t>イコウ</t>
    </rPh>
    <rPh sb="31" eb="33">
      <t>スウチ</t>
    </rPh>
    <rPh sb="44" eb="46">
      <t>ケイジョウ</t>
    </rPh>
    <rPh sb="46" eb="48">
      <t>シュウシ</t>
    </rPh>
    <rPh sb="48" eb="50">
      <t>ヒリツ</t>
    </rPh>
    <rPh sb="53" eb="56">
      <t>ゼンネンド</t>
    </rPh>
    <rPh sb="56" eb="57">
      <t>ヒ</t>
    </rPh>
    <rPh sb="65" eb="66">
      <t>ゾウ</t>
    </rPh>
    <rPh sb="83" eb="84">
      <t>コ</t>
    </rPh>
    <rPh sb="308" eb="310">
      <t>レイワ</t>
    </rPh>
    <rPh sb="311" eb="313">
      <t>ネンド</t>
    </rPh>
    <rPh sb="315" eb="317">
      <t>ビゲン</t>
    </rPh>
    <rPh sb="353" eb="355">
      <t>ゲンショウ</t>
    </rPh>
    <rPh sb="363" eb="364">
      <t>ゲン</t>
    </rPh>
    <rPh sb="366" eb="368">
      <t>ビゲン</t>
    </rPh>
    <rPh sb="386" eb="388">
      <t>ルイジ</t>
    </rPh>
    <rPh sb="388" eb="390">
      <t>ダンタイ</t>
    </rPh>
    <rPh sb="391" eb="393">
      <t>ヒカク</t>
    </rPh>
    <rPh sb="396" eb="397">
      <t>オオ</t>
    </rPh>
    <rPh sb="399" eb="400">
      <t>サ</t>
    </rPh>
    <rPh sb="404" eb="406">
      <t>アンテイ</t>
    </rPh>
    <rPh sb="408" eb="411">
      <t>シヨウリョウ</t>
    </rPh>
    <rPh sb="411" eb="413">
      <t>シュウニュウ</t>
    </rPh>
    <rPh sb="414" eb="415">
      <t>ハカ</t>
    </rPh>
    <rPh sb="419" eb="421">
      <t>コンゴ</t>
    </rPh>
    <rPh sb="422" eb="425">
      <t>ケイゾクテキ</t>
    </rPh>
    <rPh sb="426" eb="428">
      <t>フキュウ</t>
    </rPh>
    <rPh sb="428" eb="430">
      <t>ケイハツ</t>
    </rPh>
    <rPh sb="430" eb="431">
      <t>トウ</t>
    </rPh>
    <rPh sb="434" eb="437">
      <t>スイセンカ</t>
    </rPh>
    <rPh sb="437" eb="438">
      <t>リツ</t>
    </rPh>
    <rPh sb="439" eb="440">
      <t>サラ</t>
    </rPh>
    <rPh sb="442" eb="444">
      <t>コウジョウ</t>
    </rPh>
    <rPh sb="445" eb="446">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</si>
</sst>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A07-4026-A800-F47F5EC8379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0.09</c:v>
                </c:pt>
                <c:pt idx="3">
                  <c:v>0.17</c:v>
                </c:pt>
                <c:pt idx="4">
                  <c:v>0.13</c:v>
                </c:pt>
              </c:numCache>
            </c:numRef>
          </c:val>
          <c:smooth val="0"/>
          <c:extLst>
            <c:ext xmlns:c16="http://schemas.microsoft.com/office/drawing/2014/chart" uri="{C3380CC4-5D6E-409C-BE32-E72D297353CC}">
              <c16:uniqueId val="{00000001-7A07-4026-A800-F47F5EC8379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9BA-444B-9CC2-21BBCBC0E3E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65.28</c:v>
                </c:pt>
                <c:pt idx="3">
                  <c:v>64.92</c:v>
                </c:pt>
                <c:pt idx="4">
                  <c:v>64.14</c:v>
                </c:pt>
              </c:numCache>
            </c:numRef>
          </c:val>
          <c:smooth val="0"/>
          <c:extLst>
            <c:ext xmlns:c16="http://schemas.microsoft.com/office/drawing/2014/chart" uri="{C3380CC4-5D6E-409C-BE32-E72D297353CC}">
              <c16:uniqueId val="{00000001-F9BA-444B-9CC2-21BBCBC0E3E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93.5</c:v>
                </c:pt>
                <c:pt idx="3">
                  <c:v>93.65</c:v>
                </c:pt>
                <c:pt idx="4">
                  <c:v>93.8</c:v>
                </c:pt>
              </c:numCache>
            </c:numRef>
          </c:val>
          <c:extLst>
            <c:ext xmlns:c16="http://schemas.microsoft.com/office/drawing/2014/chart" uri="{C3380CC4-5D6E-409C-BE32-E72D297353CC}">
              <c16:uniqueId val="{00000000-E28C-4EB2-BD47-F3569E0E4DC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92.72</c:v>
                </c:pt>
                <c:pt idx="3">
                  <c:v>92.88</c:v>
                </c:pt>
                <c:pt idx="4">
                  <c:v>92.9</c:v>
                </c:pt>
              </c:numCache>
            </c:numRef>
          </c:val>
          <c:smooth val="0"/>
          <c:extLst>
            <c:ext xmlns:c16="http://schemas.microsoft.com/office/drawing/2014/chart" uri="{C3380CC4-5D6E-409C-BE32-E72D297353CC}">
              <c16:uniqueId val="{00000001-E28C-4EB2-BD47-F3569E0E4DC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102.57</c:v>
                </c:pt>
                <c:pt idx="3">
                  <c:v>100.34</c:v>
                </c:pt>
                <c:pt idx="4">
                  <c:v>100.79</c:v>
                </c:pt>
              </c:numCache>
            </c:numRef>
          </c:val>
          <c:extLst>
            <c:ext xmlns:c16="http://schemas.microsoft.com/office/drawing/2014/chart" uri="{C3380CC4-5D6E-409C-BE32-E72D297353CC}">
              <c16:uniqueId val="{00000000-F80B-4093-8C3E-040EF035868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107.85</c:v>
                </c:pt>
                <c:pt idx="3">
                  <c:v>108.04</c:v>
                </c:pt>
                <c:pt idx="4">
                  <c:v>107.49</c:v>
                </c:pt>
              </c:numCache>
            </c:numRef>
          </c:val>
          <c:smooth val="0"/>
          <c:extLst>
            <c:ext xmlns:c16="http://schemas.microsoft.com/office/drawing/2014/chart" uri="{C3380CC4-5D6E-409C-BE32-E72D297353CC}">
              <c16:uniqueId val="{00000001-F80B-4093-8C3E-040EF035868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3.27</c:v>
                </c:pt>
                <c:pt idx="3">
                  <c:v>6.44</c:v>
                </c:pt>
                <c:pt idx="4">
                  <c:v>9.4</c:v>
                </c:pt>
              </c:numCache>
            </c:numRef>
          </c:val>
          <c:extLst>
            <c:ext xmlns:c16="http://schemas.microsoft.com/office/drawing/2014/chart" uri="{C3380CC4-5D6E-409C-BE32-E72D297353CC}">
              <c16:uniqueId val="{00000000-6C73-4B58-A27D-4231B426C9C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23.79</c:v>
                </c:pt>
                <c:pt idx="3">
                  <c:v>25.66</c:v>
                </c:pt>
                <c:pt idx="4">
                  <c:v>27.46</c:v>
                </c:pt>
              </c:numCache>
            </c:numRef>
          </c:val>
          <c:smooth val="0"/>
          <c:extLst>
            <c:ext xmlns:c16="http://schemas.microsoft.com/office/drawing/2014/chart" uri="{C3380CC4-5D6E-409C-BE32-E72D297353CC}">
              <c16:uniqueId val="{00000001-6C73-4B58-A27D-4231B426C9C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6AC3-4DC3-B2F7-0C079AB5A8C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1.22</c:v>
                </c:pt>
                <c:pt idx="3">
                  <c:v>1.61</c:v>
                </c:pt>
                <c:pt idx="4">
                  <c:v>2.08</c:v>
                </c:pt>
              </c:numCache>
            </c:numRef>
          </c:val>
          <c:smooth val="0"/>
          <c:extLst>
            <c:ext xmlns:c16="http://schemas.microsoft.com/office/drawing/2014/chart" uri="{C3380CC4-5D6E-409C-BE32-E72D297353CC}">
              <c16:uniqueId val="{00000001-6AC3-4DC3-B2F7-0C079AB5A8C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C5C-4747-B62B-E495E317024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4.72</c:v>
                </c:pt>
                <c:pt idx="3">
                  <c:v>4.49</c:v>
                </c:pt>
                <c:pt idx="4">
                  <c:v>5.41</c:v>
                </c:pt>
              </c:numCache>
            </c:numRef>
          </c:val>
          <c:smooth val="0"/>
          <c:extLst>
            <c:ext xmlns:c16="http://schemas.microsoft.com/office/drawing/2014/chart" uri="{C3380CC4-5D6E-409C-BE32-E72D297353CC}">
              <c16:uniqueId val="{00000001-DC5C-4747-B62B-E495E317024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34.07</c:v>
                </c:pt>
                <c:pt idx="3">
                  <c:v>38.39</c:v>
                </c:pt>
                <c:pt idx="4">
                  <c:v>51.41</c:v>
                </c:pt>
              </c:numCache>
            </c:numRef>
          </c:val>
          <c:extLst>
            <c:ext xmlns:c16="http://schemas.microsoft.com/office/drawing/2014/chart" uri="{C3380CC4-5D6E-409C-BE32-E72D297353CC}">
              <c16:uniqueId val="{00000000-5822-435E-B6E1-133461F8D21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67.930000000000007</c:v>
                </c:pt>
                <c:pt idx="3">
                  <c:v>68.53</c:v>
                </c:pt>
                <c:pt idx="4">
                  <c:v>69.180000000000007</c:v>
                </c:pt>
              </c:numCache>
            </c:numRef>
          </c:val>
          <c:smooth val="0"/>
          <c:extLst>
            <c:ext xmlns:c16="http://schemas.microsoft.com/office/drawing/2014/chart" uri="{C3380CC4-5D6E-409C-BE32-E72D297353CC}">
              <c16:uniqueId val="{00000001-5822-435E-B6E1-133461F8D21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558.48</c:v>
                </c:pt>
                <c:pt idx="3">
                  <c:v>624.97</c:v>
                </c:pt>
                <c:pt idx="4">
                  <c:v>633.33000000000004</c:v>
                </c:pt>
              </c:numCache>
            </c:numRef>
          </c:val>
          <c:extLst>
            <c:ext xmlns:c16="http://schemas.microsoft.com/office/drawing/2014/chart" uri="{C3380CC4-5D6E-409C-BE32-E72D297353CC}">
              <c16:uniqueId val="{00000000-2D0B-405F-B511-499B9269C24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857.88</c:v>
                </c:pt>
                <c:pt idx="3">
                  <c:v>825.1</c:v>
                </c:pt>
                <c:pt idx="4">
                  <c:v>789.87</c:v>
                </c:pt>
              </c:numCache>
            </c:numRef>
          </c:val>
          <c:smooth val="0"/>
          <c:extLst>
            <c:ext xmlns:c16="http://schemas.microsoft.com/office/drawing/2014/chart" uri="{C3380CC4-5D6E-409C-BE32-E72D297353CC}">
              <c16:uniqueId val="{00000001-2D0B-405F-B511-499B9269C24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99.87</c:v>
                </c:pt>
                <c:pt idx="3">
                  <c:v>99.56</c:v>
                </c:pt>
                <c:pt idx="4">
                  <c:v>100.14</c:v>
                </c:pt>
              </c:numCache>
            </c:numRef>
          </c:val>
          <c:extLst>
            <c:ext xmlns:c16="http://schemas.microsoft.com/office/drawing/2014/chart" uri="{C3380CC4-5D6E-409C-BE32-E72D297353CC}">
              <c16:uniqueId val="{00000000-671F-4C84-8436-2E832C227B1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94.97</c:v>
                </c:pt>
                <c:pt idx="3">
                  <c:v>97.07</c:v>
                </c:pt>
                <c:pt idx="4">
                  <c:v>98.06</c:v>
                </c:pt>
              </c:numCache>
            </c:numRef>
          </c:val>
          <c:smooth val="0"/>
          <c:extLst>
            <c:ext xmlns:c16="http://schemas.microsoft.com/office/drawing/2014/chart" uri="{C3380CC4-5D6E-409C-BE32-E72D297353CC}">
              <c16:uniqueId val="{00000001-671F-4C84-8436-2E832C227B1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172.87</c:v>
                </c:pt>
                <c:pt idx="3">
                  <c:v>173.81</c:v>
                </c:pt>
                <c:pt idx="4">
                  <c:v>172.49</c:v>
                </c:pt>
              </c:numCache>
            </c:numRef>
          </c:val>
          <c:extLst>
            <c:ext xmlns:c16="http://schemas.microsoft.com/office/drawing/2014/chart" uri="{C3380CC4-5D6E-409C-BE32-E72D297353CC}">
              <c16:uniqueId val="{00000000-3A50-4A52-B589-CA1A5C233C2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159.49</c:v>
                </c:pt>
                <c:pt idx="3">
                  <c:v>157.81</c:v>
                </c:pt>
                <c:pt idx="4">
                  <c:v>157.37</c:v>
                </c:pt>
              </c:numCache>
            </c:numRef>
          </c:val>
          <c:smooth val="0"/>
          <c:extLst>
            <c:ext xmlns:c16="http://schemas.microsoft.com/office/drawing/2014/chart" uri="{C3380CC4-5D6E-409C-BE32-E72D297353CC}">
              <c16:uniqueId val="{00000001-3A50-4A52-B589-CA1A5C233C2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J36" sqref="BJ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東根市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Bd1</v>
      </c>
      <c r="X8" s="35"/>
      <c r="Y8" s="35"/>
      <c r="Z8" s="35"/>
      <c r="AA8" s="35"/>
      <c r="AB8" s="35"/>
      <c r="AC8" s="35"/>
      <c r="AD8" s="36" t="str">
        <f>データ!$M$6</f>
        <v>非設置</v>
      </c>
      <c r="AE8" s="36"/>
      <c r="AF8" s="36"/>
      <c r="AG8" s="36"/>
      <c r="AH8" s="36"/>
      <c r="AI8" s="36"/>
      <c r="AJ8" s="36"/>
      <c r="AK8" s="3"/>
      <c r="AL8" s="37">
        <f>データ!S6</f>
        <v>47982</v>
      </c>
      <c r="AM8" s="37"/>
      <c r="AN8" s="37"/>
      <c r="AO8" s="37"/>
      <c r="AP8" s="37"/>
      <c r="AQ8" s="37"/>
      <c r="AR8" s="37"/>
      <c r="AS8" s="37"/>
      <c r="AT8" s="38">
        <f>データ!T6</f>
        <v>206.94</v>
      </c>
      <c r="AU8" s="38"/>
      <c r="AV8" s="38"/>
      <c r="AW8" s="38"/>
      <c r="AX8" s="38"/>
      <c r="AY8" s="38"/>
      <c r="AZ8" s="38"/>
      <c r="BA8" s="38"/>
      <c r="BB8" s="38">
        <f>データ!U6</f>
        <v>231.86</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64.08</v>
      </c>
      <c r="J10" s="38"/>
      <c r="K10" s="38"/>
      <c r="L10" s="38"/>
      <c r="M10" s="38"/>
      <c r="N10" s="38"/>
      <c r="O10" s="38"/>
      <c r="P10" s="38">
        <f>データ!P6</f>
        <v>92.12</v>
      </c>
      <c r="Q10" s="38"/>
      <c r="R10" s="38"/>
      <c r="S10" s="38"/>
      <c r="T10" s="38"/>
      <c r="U10" s="38"/>
      <c r="V10" s="38"/>
      <c r="W10" s="38">
        <f>データ!Q6</f>
        <v>84.58</v>
      </c>
      <c r="X10" s="38"/>
      <c r="Y10" s="38"/>
      <c r="Z10" s="38"/>
      <c r="AA10" s="38"/>
      <c r="AB10" s="38"/>
      <c r="AC10" s="38"/>
      <c r="AD10" s="37">
        <f>データ!R6</f>
        <v>3300</v>
      </c>
      <c r="AE10" s="37"/>
      <c r="AF10" s="37"/>
      <c r="AG10" s="37"/>
      <c r="AH10" s="37"/>
      <c r="AI10" s="37"/>
      <c r="AJ10" s="37"/>
      <c r="AK10" s="2"/>
      <c r="AL10" s="37">
        <f>データ!V6</f>
        <v>44048</v>
      </c>
      <c r="AM10" s="37"/>
      <c r="AN10" s="37"/>
      <c r="AO10" s="37"/>
      <c r="AP10" s="37"/>
      <c r="AQ10" s="37"/>
      <c r="AR10" s="37"/>
      <c r="AS10" s="37"/>
      <c r="AT10" s="38">
        <f>データ!W6</f>
        <v>17.14</v>
      </c>
      <c r="AU10" s="38"/>
      <c r="AV10" s="38"/>
      <c r="AW10" s="38"/>
      <c r="AX10" s="38"/>
      <c r="AY10" s="38"/>
      <c r="AZ10" s="38"/>
      <c r="BA10" s="38"/>
      <c r="BB10" s="38">
        <f>データ!X6</f>
        <v>2569.89</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114</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115</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qhhhQ7Y1MapNtAvg1LZKyfqrukPg0Sr5M5MrN8gSsbeDBZZxvRCiHQDi9ZEkX7DWZC0W2t887Uqs3KxFL8g+WA==" saltValue="Trb3zz7GHi0Zq52+NVN58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62111</v>
      </c>
      <c r="D6" s="19">
        <f t="shared" si="3"/>
        <v>46</v>
      </c>
      <c r="E6" s="19">
        <f t="shared" si="3"/>
        <v>17</v>
      </c>
      <c r="F6" s="19">
        <f t="shared" si="3"/>
        <v>1</v>
      </c>
      <c r="G6" s="19">
        <f t="shared" si="3"/>
        <v>0</v>
      </c>
      <c r="H6" s="19" t="str">
        <f t="shared" si="3"/>
        <v>山形県　東根市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64.08</v>
      </c>
      <c r="P6" s="20">
        <f t="shared" si="3"/>
        <v>92.12</v>
      </c>
      <c r="Q6" s="20">
        <f t="shared" si="3"/>
        <v>84.58</v>
      </c>
      <c r="R6" s="20">
        <f t="shared" si="3"/>
        <v>3300</v>
      </c>
      <c r="S6" s="20">
        <f t="shared" si="3"/>
        <v>47982</v>
      </c>
      <c r="T6" s="20">
        <f t="shared" si="3"/>
        <v>206.94</v>
      </c>
      <c r="U6" s="20">
        <f t="shared" si="3"/>
        <v>231.86</v>
      </c>
      <c r="V6" s="20">
        <f t="shared" si="3"/>
        <v>44048</v>
      </c>
      <c r="W6" s="20">
        <f t="shared" si="3"/>
        <v>17.14</v>
      </c>
      <c r="X6" s="20">
        <f t="shared" si="3"/>
        <v>2569.89</v>
      </c>
      <c r="Y6" s="21" t="str">
        <f>IF(Y7="",NA(),Y7)</f>
        <v>-</v>
      </c>
      <c r="Z6" s="21" t="str">
        <f t="shared" ref="Z6:AH6" si="4">IF(Z7="",NA(),Z7)</f>
        <v>-</v>
      </c>
      <c r="AA6" s="21">
        <f t="shared" si="4"/>
        <v>102.57</v>
      </c>
      <c r="AB6" s="21">
        <f t="shared" si="4"/>
        <v>100.34</v>
      </c>
      <c r="AC6" s="21">
        <f t="shared" si="4"/>
        <v>100.79</v>
      </c>
      <c r="AD6" s="21" t="str">
        <f t="shared" si="4"/>
        <v>-</v>
      </c>
      <c r="AE6" s="21" t="str">
        <f t="shared" si="4"/>
        <v>-</v>
      </c>
      <c r="AF6" s="21">
        <f t="shared" si="4"/>
        <v>107.85</v>
      </c>
      <c r="AG6" s="21">
        <f t="shared" si="4"/>
        <v>108.04</v>
      </c>
      <c r="AH6" s="21">
        <f t="shared" si="4"/>
        <v>107.49</v>
      </c>
      <c r="AI6" s="20" t="str">
        <f>IF(AI7="","",IF(AI7="-","【-】","【"&amp;SUBSTITUTE(TEXT(AI7,"#,##0.00"),"-","△")&amp;"】"))</f>
        <v>【106.11】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4.72</v>
      </c>
      <c r="AR6" s="21">
        <f t="shared" si="5"/>
        <v>4.49</v>
      </c>
      <c r="AS6" s="21">
        <f t="shared" si="5"/>
        <v>5.41</v>
      </c>
      <c r="AT6" s="20" t="str">
        <f>IF(AT7="","",IF(AT7="-","【-】","【"&amp;SUBSTITUTE(TEXT(AT7,"#,##0.00"),"-","△")&amp;"】"))</f>
        <v>【3.15】</v>
      </c>
      <c r="AU6" s="21" t="str">
        <f>IF(AU7="",NA(),AU7)</f>
        <v>-</v>
      </c>
      <c r="AV6" s="21" t="str">
        <f t="shared" ref="AV6:BD6" si="6">IF(AV7="",NA(),AV7)</f>
        <v>-</v>
      </c>
      <c r="AW6" s="21">
        <f t="shared" si="6"/>
        <v>34.07</v>
      </c>
      <c r="AX6" s="21">
        <f t="shared" si="6"/>
        <v>38.39</v>
      </c>
      <c r="AY6" s="21">
        <f t="shared" si="6"/>
        <v>51.41</v>
      </c>
      <c r="AZ6" s="21" t="str">
        <f t="shared" si="6"/>
        <v>-</v>
      </c>
      <c r="BA6" s="21" t="str">
        <f t="shared" si="6"/>
        <v>-</v>
      </c>
      <c r="BB6" s="21">
        <f t="shared" si="6"/>
        <v>67.930000000000007</v>
      </c>
      <c r="BC6" s="21">
        <f t="shared" si="6"/>
        <v>68.53</v>
      </c>
      <c r="BD6" s="21">
        <f t="shared" si="6"/>
        <v>69.180000000000007</v>
      </c>
      <c r="BE6" s="20" t="str">
        <f>IF(BE7="","",IF(BE7="-","【-】","【"&amp;SUBSTITUTE(TEXT(BE7,"#,##0.00"),"-","△")&amp;"】"))</f>
        <v>【73.44】</v>
      </c>
      <c r="BF6" s="21" t="str">
        <f>IF(BF7="",NA(),BF7)</f>
        <v>-</v>
      </c>
      <c r="BG6" s="21" t="str">
        <f t="shared" ref="BG6:BO6" si="7">IF(BG7="",NA(),BG7)</f>
        <v>-</v>
      </c>
      <c r="BH6" s="21">
        <f t="shared" si="7"/>
        <v>558.48</v>
      </c>
      <c r="BI6" s="21">
        <f t="shared" si="7"/>
        <v>624.97</v>
      </c>
      <c r="BJ6" s="21">
        <f t="shared" si="7"/>
        <v>633.33000000000004</v>
      </c>
      <c r="BK6" s="21" t="str">
        <f t="shared" si="7"/>
        <v>-</v>
      </c>
      <c r="BL6" s="21" t="str">
        <f t="shared" si="7"/>
        <v>-</v>
      </c>
      <c r="BM6" s="21">
        <f t="shared" si="7"/>
        <v>857.88</v>
      </c>
      <c r="BN6" s="21">
        <f t="shared" si="7"/>
        <v>825.1</v>
      </c>
      <c r="BO6" s="21">
        <f t="shared" si="7"/>
        <v>789.87</v>
      </c>
      <c r="BP6" s="20" t="str">
        <f>IF(BP7="","",IF(BP7="-","【-】","【"&amp;SUBSTITUTE(TEXT(BP7,"#,##0.00"),"-","△")&amp;"】"))</f>
        <v>【652.82】</v>
      </c>
      <c r="BQ6" s="21" t="str">
        <f>IF(BQ7="",NA(),BQ7)</f>
        <v>-</v>
      </c>
      <c r="BR6" s="21" t="str">
        <f t="shared" ref="BR6:BZ6" si="8">IF(BR7="",NA(),BR7)</f>
        <v>-</v>
      </c>
      <c r="BS6" s="21">
        <f t="shared" si="8"/>
        <v>99.87</v>
      </c>
      <c r="BT6" s="21">
        <f t="shared" si="8"/>
        <v>99.56</v>
      </c>
      <c r="BU6" s="21">
        <f t="shared" si="8"/>
        <v>100.14</v>
      </c>
      <c r="BV6" s="21" t="str">
        <f t="shared" si="8"/>
        <v>-</v>
      </c>
      <c r="BW6" s="21" t="str">
        <f t="shared" si="8"/>
        <v>-</v>
      </c>
      <c r="BX6" s="21">
        <f t="shared" si="8"/>
        <v>94.97</v>
      </c>
      <c r="BY6" s="21">
        <f t="shared" si="8"/>
        <v>97.07</v>
      </c>
      <c r="BZ6" s="21">
        <f t="shared" si="8"/>
        <v>98.06</v>
      </c>
      <c r="CA6" s="20" t="str">
        <f>IF(CA7="","",IF(CA7="-","【-】","【"&amp;SUBSTITUTE(TEXT(CA7,"#,##0.00"),"-","△")&amp;"】"))</f>
        <v>【97.61】</v>
      </c>
      <c r="CB6" s="21" t="str">
        <f>IF(CB7="",NA(),CB7)</f>
        <v>-</v>
      </c>
      <c r="CC6" s="21" t="str">
        <f t="shared" ref="CC6:CK6" si="9">IF(CC7="",NA(),CC7)</f>
        <v>-</v>
      </c>
      <c r="CD6" s="21">
        <f t="shared" si="9"/>
        <v>172.87</v>
      </c>
      <c r="CE6" s="21">
        <f t="shared" si="9"/>
        <v>173.81</v>
      </c>
      <c r="CF6" s="21">
        <f t="shared" si="9"/>
        <v>172.49</v>
      </c>
      <c r="CG6" s="21" t="str">
        <f t="shared" si="9"/>
        <v>-</v>
      </c>
      <c r="CH6" s="21" t="str">
        <f t="shared" si="9"/>
        <v>-</v>
      </c>
      <c r="CI6" s="21">
        <f t="shared" si="9"/>
        <v>159.49</v>
      </c>
      <c r="CJ6" s="21">
        <f t="shared" si="9"/>
        <v>157.81</v>
      </c>
      <c r="CK6" s="21">
        <f t="shared" si="9"/>
        <v>157.37</v>
      </c>
      <c r="CL6" s="20" t="str">
        <f>IF(CL7="","",IF(CL7="-","【-】","【"&amp;SUBSTITUTE(TEXT(CL7,"#,##0.00"),"-","△")&amp;"】"))</f>
        <v>【138.29】</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65.28</v>
      </c>
      <c r="CU6" s="21">
        <f t="shared" si="10"/>
        <v>64.92</v>
      </c>
      <c r="CV6" s="21">
        <f t="shared" si="10"/>
        <v>64.14</v>
      </c>
      <c r="CW6" s="20" t="str">
        <f>IF(CW7="","",IF(CW7="-","【-】","【"&amp;SUBSTITUTE(TEXT(CW7,"#,##0.00"),"-","△")&amp;"】"))</f>
        <v>【59.10】</v>
      </c>
      <c r="CX6" s="21" t="str">
        <f>IF(CX7="",NA(),CX7)</f>
        <v>-</v>
      </c>
      <c r="CY6" s="21" t="str">
        <f t="shared" ref="CY6:DG6" si="11">IF(CY7="",NA(),CY7)</f>
        <v>-</v>
      </c>
      <c r="CZ6" s="21">
        <f t="shared" si="11"/>
        <v>93.5</v>
      </c>
      <c r="DA6" s="21">
        <f t="shared" si="11"/>
        <v>93.65</v>
      </c>
      <c r="DB6" s="21">
        <f t="shared" si="11"/>
        <v>93.8</v>
      </c>
      <c r="DC6" s="21" t="str">
        <f t="shared" si="11"/>
        <v>-</v>
      </c>
      <c r="DD6" s="21" t="str">
        <f t="shared" si="11"/>
        <v>-</v>
      </c>
      <c r="DE6" s="21">
        <f t="shared" si="11"/>
        <v>92.72</v>
      </c>
      <c r="DF6" s="21">
        <f t="shared" si="11"/>
        <v>92.88</v>
      </c>
      <c r="DG6" s="21">
        <f t="shared" si="11"/>
        <v>92.9</v>
      </c>
      <c r="DH6" s="20" t="str">
        <f>IF(DH7="","",IF(DH7="-","【-】","【"&amp;SUBSTITUTE(TEXT(DH7,"#,##0.00"),"-","△")&amp;"】"))</f>
        <v>【95.82】</v>
      </c>
      <c r="DI6" s="21" t="str">
        <f>IF(DI7="",NA(),DI7)</f>
        <v>-</v>
      </c>
      <c r="DJ6" s="21" t="str">
        <f t="shared" ref="DJ6:DR6" si="12">IF(DJ7="",NA(),DJ7)</f>
        <v>-</v>
      </c>
      <c r="DK6" s="21">
        <f t="shared" si="12"/>
        <v>3.27</v>
      </c>
      <c r="DL6" s="21">
        <f t="shared" si="12"/>
        <v>6.44</v>
      </c>
      <c r="DM6" s="21">
        <f t="shared" si="12"/>
        <v>9.4</v>
      </c>
      <c r="DN6" s="21" t="str">
        <f t="shared" si="12"/>
        <v>-</v>
      </c>
      <c r="DO6" s="21" t="str">
        <f t="shared" si="12"/>
        <v>-</v>
      </c>
      <c r="DP6" s="21">
        <f t="shared" si="12"/>
        <v>23.79</v>
      </c>
      <c r="DQ6" s="21">
        <f t="shared" si="12"/>
        <v>25.66</v>
      </c>
      <c r="DR6" s="21">
        <f t="shared" si="12"/>
        <v>27.46</v>
      </c>
      <c r="DS6" s="20" t="str">
        <f>IF(DS7="","",IF(DS7="-","【-】","【"&amp;SUBSTITUTE(TEXT(DS7,"#,##0.00"),"-","△")&amp;"】"))</f>
        <v>【39.74】</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1.22</v>
      </c>
      <c r="EB6" s="21">
        <f t="shared" si="13"/>
        <v>1.61</v>
      </c>
      <c r="EC6" s="21">
        <f t="shared" si="13"/>
        <v>2.08</v>
      </c>
      <c r="ED6" s="20" t="str">
        <f>IF(ED7="","",IF(ED7="-","【-】","【"&amp;SUBSTITUTE(TEXT(ED7,"#,##0.00"),"-","△")&amp;"】"))</f>
        <v>【7.62】</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0.09</v>
      </c>
      <c r="EM6" s="21">
        <f t="shared" si="14"/>
        <v>0.17</v>
      </c>
      <c r="EN6" s="21">
        <f t="shared" si="14"/>
        <v>0.13</v>
      </c>
      <c r="EO6" s="20" t="str">
        <f>IF(EO7="","",IF(EO7="-","【-】","【"&amp;SUBSTITUTE(TEXT(EO7,"#,##0.00"),"-","△")&amp;"】"))</f>
        <v>【0.23】</v>
      </c>
    </row>
    <row r="7" spans="1:148" s="22" customFormat="1" x14ac:dyDescent="0.15">
      <c r="A7" s="14"/>
      <c r="B7" s="23">
        <v>2022</v>
      </c>
      <c r="C7" s="23">
        <v>62111</v>
      </c>
      <c r="D7" s="23">
        <v>46</v>
      </c>
      <c r="E7" s="23">
        <v>17</v>
      </c>
      <c r="F7" s="23">
        <v>1</v>
      </c>
      <c r="G7" s="23">
        <v>0</v>
      </c>
      <c r="H7" s="23" t="s">
        <v>96</v>
      </c>
      <c r="I7" s="23" t="s">
        <v>97</v>
      </c>
      <c r="J7" s="23" t="s">
        <v>98</v>
      </c>
      <c r="K7" s="23" t="s">
        <v>99</v>
      </c>
      <c r="L7" s="23" t="s">
        <v>100</v>
      </c>
      <c r="M7" s="23" t="s">
        <v>101</v>
      </c>
      <c r="N7" s="24" t="s">
        <v>102</v>
      </c>
      <c r="O7" s="24">
        <v>64.08</v>
      </c>
      <c r="P7" s="24">
        <v>92.12</v>
      </c>
      <c r="Q7" s="24">
        <v>84.58</v>
      </c>
      <c r="R7" s="24">
        <v>3300</v>
      </c>
      <c r="S7" s="24">
        <v>47982</v>
      </c>
      <c r="T7" s="24">
        <v>206.94</v>
      </c>
      <c r="U7" s="24">
        <v>231.86</v>
      </c>
      <c r="V7" s="24">
        <v>44048</v>
      </c>
      <c r="W7" s="24">
        <v>17.14</v>
      </c>
      <c r="X7" s="24">
        <v>2569.89</v>
      </c>
      <c r="Y7" s="24" t="s">
        <v>102</v>
      </c>
      <c r="Z7" s="24" t="s">
        <v>102</v>
      </c>
      <c r="AA7" s="24">
        <v>102.57</v>
      </c>
      <c r="AB7" s="24">
        <v>100.34</v>
      </c>
      <c r="AC7" s="24">
        <v>100.79</v>
      </c>
      <c r="AD7" s="24" t="s">
        <v>102</v>
      </c>
      <c r="AE7" s="24" t="s">
        <v>102</v>
      </c>
      <c r="AF7" s="24">
        <v>107.85</v>
      </c>
      <c r="AG7" s="24">
        <v>108.04</v>
      </c>
      <c r="AH7" s="24">
        <v>107.49</v>
      </c>
      <c r="AI7" s="24">
        <v>106.11</v>
      </c>
      <c r="AJ7" s="24" t="s">
        <v>102</v>
      </c>
      <c r="AK7" s="24" t="s">
        <v>102</v>
      </c>
      <c r="AL7" s="24">
        <v>0</v>
      </c>
      <c r="AM7" s="24">
        <v>0</v>
      </c>
      <c r="AN7" s="24">
        <v>0</v>
      </c>
      <c r="AO7" s="24" t="s">
        <v>102</v>
      </c>
      <c r="AP7" s="24" t="s">
        <v>102</v>
      </c>
      <c r="AQ7" s="24">
        <v>4.72</v>
      </c>
      <c r="AR7" s="24">
        <v>4.49</v>
      </c>
      <c r="AS7" s="24">
        <v>5.41</v>
      </c>
      <c r="AT7" s="24">
        <v>3.15</v>
      </c>
      <c r="AU7" s="24" t="s">
        <v>102</v>
      </c>
      <c r="AV7" s="24" t="s">
        <v>102</v>
      </c>
      <c r="AW7" s="24">
        <v>34.07</v>
      </c>
      <c r="AX7" s="24">
        <v>38.39</v>
      </c>
      <c r="AY7" s="24">
        <v>51.41</v>
      </c>
      <c r="AZ7" s="24" t="s">
        <v>102</v>
      </c>
      <c r="BA7" s="24" t="s">
        <v>102</v>
      </c>
      <c r="BB7" s="24">
        <v>67.930000000000007</v>
      </c>
      <c r="BC7" s="24">
        <v>68.53</v>
      </c>
      <c r="BD7" s="24">
        <v>69.180000000000007</v>
      </c>
      <c r="BE7" s="24">
        <v>73.44</v>
      </c>
      <c r="BF7" s="24" t="s">
        <v>102</v>
      </c>
      <c r="BG7" s="24" t="s">
        <v>102</v>
      </c>
      <c r="BH7" s="24">
        <v>558.48</v>
      </c>
      <c r="BI7" s="24">
        <v>624.97</v>
      </c>
      <c r="BJ7" s="24">
        <v>633.33000000000004</v>
      </c>
      <c r="BK7" s="24" t="s">
        <v>102</v>
      </c>
      <c r="BL7" s="24" t="s">
        <v>102</v>
      </c>
      <c r="BM7" s="24">
        <v>857.88</v>
      </c>
      <c r="BN7" s="24">
        <v>825.1</v>
      </c>
      <c r="BO7" s="24">
        <v>789.87</v>
      </c>
      <c r="BP7" s="24">
        <v>652.82000000000005</v>
      </c>
      <c r="BQ7" s="24" t="s">
        <v>102</v>
      </c>
      <c r="BR7" s="24" t="s">
        <v>102</v>
      </c>
      <c r="BS7" s="24">
        <v>99.87</v>
      </c>
      <c r="BT7" s="24">
        <v>99.56</v>
      </c>
      <c r="BU7" s="24">
        <v>100.14</v>
      </c>
      <c r="BV7" s="24" t="s">
        <v>102</v>
      </c>
      <c r="BW7" s="24" t="s">
        <v>102</v>
      </c>
      <c r="BX7" s="24">
        <v>94.97</v>
      </c>
      <c r="BY7" s="24">
        <v>97.07</v>
      </c>
      <c r="BZ7" s="24">
        <v>98.06</v>
      </c>
      <c r="CA7" s="24">
        <v>97.61</v>
      </c>
      <c r="CB7" s="24" t="s">
        <v>102</v>
      </c>
      <c r="CC7" s="24" t="s">
        <v>102</v>
      </c>
      <c r="CD7" s="24">
        <v>172.87</v>
      </c>
      <c r="CE7" s="24">
        <v>173.81</v>
      </c>
      <c r="CF7" s="24">
        <v>172.49</v>
      </c>
      <c r="CG7" s="24" t="s">
        <v>102</v>
      </c>
      <c r="CH7" s="24" t="s">
        <v>102</v>
      </c>
      <c r="CI7" s="24">
        <v>159.49</v>
      </c>
      <c r="CJ7" s="24">
        <v>157.81</v>
      </c>
      <c r="CK7" s="24">
        <v>157.37</v>
      </c>
      <c r="CL7" s="24">
        <v>138.29</v>
      </c>
      <c r="CM7" s="24" t="s">
        <v>102</v>
      </c>
      <c r="CN7" s="24" t="s">
        <v>102</v>
      </c>
      <c r="CO7" s="24" t="s">
        <v>102</v>
      </c>
      <c r="CP7" s="24" t="s">
        <v>102</v>
      </c>
      <c r="CQ7" s="24" t="s">
        <v>102</v>
      </c>
      <c r="CR7" s="24" t="s">
        <v>102</v>
      </c>
      <c r="CS7" s="24" t="s">
        <v>102</v>
      </c>
      <c r="CT7" s="24">
        <v>65.28</v>
      </c>
      <c r="CU7" s="24">
        <v>64.92</v>
      </c>
      <c r="CV7" s="24">
        <v>64.14</v>
      </c>
      <c r="CW7" s="24">
        <v>59.1</v>
      </c>
      <c r="CX7" s="24" t="s">
        <v>102</v>
      </c>
      <c r="CY7" s="24" t="s">
        <v>102</v>
      </c>
      <c r="CZ7" s="24">
        <v>93.5</v>
      </c>
      <c r="DA7" s="24">
        <v>93.65</v>
      </c>
      <c r="DB7" s="24">
        <v>93.8</v>
      </c>
      <c r="DC7" s="24" t="s">
        <v>102</v>
      </c>
      <c r="DD7" s="24" t="s">
        <v>102</v>
      </c>
      <c r="DE7" s="24">
        <v>92.72</v>
      </c>
      <c r="DF7" s="24">
        <v>92.88</v>
      </c>
      <c r="DG7" s="24">
        <v>92.9</v>
      </c>
      <c r="DH7" s="24">
        <v>95.82</v>
      </c>
      <c r="DI7" s="24" t="s">
        <v>102</v>
      </c>
      <c r="DJ7" s="24" t="s">
        <v>102</v>
      </c>
      <c r="DK7" s="24">
        <v>3.27</v>
      </c>
      <c r="DL7" s="24">
        <v>6.44</v>
      </c>
      <c r="DM7" s="24">
        <v>9.4</v>
      </c>
      <c r="DN7" s="24" t="s">
        <v>102</v>
      </c>
      <c r="DO7" s="24" t="s">
        <v>102</v>
      </c>
      <c r="DP7" s="24">
        <v>23.79</v>
      </c>
      <c r="DQ7" s="24">
        <v>25.66</v>
      </c>
      <c r="DR7" s="24">
        <v>27.46</v>
      </c>
      <c r="DS7" s="24">
        <v>39.74</v>
      </c>
      <c r="DT7" s="24" t="s">
        <v>102</v>
      </c>
      <c r="DU7" s="24" t="s">
        <v>102</v>
      </c>
      <c r="DV7" s="24">
        <v>0</v>
      </c>
      <c r="DW7" s="24">
        <v>0</v>
      </c>
      <c r="DX7" s="24">
        <v>0</v>
      </c>
      <c r="DY7" s="24" t="s">
        <v>102</v>
      </c>
      <c r="DZ7" s="24" t="s">
        <v>102</v>
      </c>
      <c r="EA7" s="24">
        <v>1.22</v>
      </c>
      <c r="EB7" s="24">
        <v>1.61</v>
      </c>
      <c r="EC7" s="24">
        <v>2.08</v>
      </c>
      <c r="ED7" s="24">
        <v>7.62</v>
      </c>
      <c r="EE7" s="24" t="s">
        <v>102</v>
      </c>
      <c r="EF7" s="24" t="s">
        <v>102</v>
      </c>
      <c r="EG7" s="24">
        <v>0</v>
      </c>
      <c r="EH7" s="24">
        <v>0</v>
      </c>
      <c r="EI7" s="24">
        <v>0</v>
      </c>
      <c r="EJ7" s="24" t="s">
        <v>102</v>
      </c>
      <c r="EK7" s="24" t="s">
        <v>102</v>
      </c>
      <c r="EL7" s="24">
        <v>0.09</v>
      </c>
      <c r="EM7" s="24">
        <v>0.17</v>
      </c>
      <c r="EN7" s="24">
        <v>0.13</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2024-01-23T02:41:18Z</cp:lastPrinted>
  <dcterms:created xsi:type="dcterms:W3CDTF">2023-12-12T00:43:09Z</dcterms:created>
  <dcterms:modified xsi:type="dcterms:W3CDTF">2024-01-23T02:50:34Z</dcterms:modified>
  <cp:category/>
</cp:coreProperties>
</file>