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nta01\kowan\港湾振興室\港統計年報\令和5年\"/>
    </mc:Choice>
  </mc:AlternateContent>
  <bookViews>
    <workbookView xWindow="0" yWindow="0" windowWidth="23040" windowHeight="10275" tabRatio="768"/>
  </bookViews>
  <sheets>
    <sheet name="P59係留施設の状況（-4.5ｍ以上）" sheetId="39" r:id="rId1"/>
    <sheet name="P60~61入港船舶施設別階級別利用状況" sheetId="67" r:id="rId2"/>
    <sheet name="P62~63輸移出貨物施設別品種別取扱状況" sheetId="68" r:id="rId3"/>
  </sheets>
  <definedNames>
    <definedName name="_xlnm.Print_Area" localSheetId="0">'P59係留施設の状況（-4.5ｍ以上）'!$A$1:$G$39</definedName>
    <definedName name="_xlnm.Print_Area" localSheetId="1">'P60~61入港船舶施設別階級別利用状況'!$A$2:$T$57</definedName>
    <definedName name="_xlnm.Print_Area" localSheetId="2">'P62~63輸移出貨物施設別品種別取扱状況'!$A$1:$AD$57</definedName>
  </definedNames>
  <calcPr calcId="162913"/>
</workbook>
</file>

<file path=xl/calcChain.xml><?xml version="1.0" encoding="utf-8"?>
<calcChain xmlns="http://schemas.openxmlformats.org/spreadsheetml/2006/main">
  <c r="F6" i="67" l="1"/>
  <c r="AC28" i="68" l="1"/>
  <c r="AB28" i="68"/>
  <c r="AA28" i="68"/>
  <c r="Z28" i="68"/>
  <c r="Y28" i="68"/>
  <c r="X28" i="68"/>
  <c r="W28" i="68"/>
  <c r="V28" i="68"/>
  <c r="U28" i="68"/>
  <c r="AC29" i="68"/>
  <c r="AB29" i="68"/>
  <c r="AA29" i="68"/>
  <c r="Z29" i="68"/>
  <c r="Y29" i="68"/>
  <c r="X29" i="68"/>
  <c r="W29" i="68"/>
  <c r="V29" i="68"/>
  <c r="U29" i="68"/>
  <c r="U55" i="68"/>
  <c r="T38" i="68"/>
  <c r="T37" i="68"/>
  <c r="T36" i="68"/>
  <c r="T35" i="68"/>
  <c r="T33" i="68"/>
  <c r="T32" i="68"/>
  <c r="T31" i="68"/>
  <c r="T19" i="68"/>
  <c r="T11" i="68"/>
  <c r="T10" i="68"/>
  <c r="T7" i="68"/>
  <c r="T6" i="68"/>
  <c r="V30" i="68" l="1"/>
  <c r="U30" i="68"/>
  <c r="E6" i="67"/>
  <c r="E7" i="67"/>
  <c r="E9" i="67"/>
  <c r="E10" i="67"/>
  <c r="E11" i="67"/>
  <c r="E13" i="67"/>
  <c r="AC56" i="68" l="1"/>
  <c r="AB56" i="68"/>
  <c r="AA56" i="68"/>
  <c r="Z56" i="68"/>
  <c r="Y56" i="68"/>
  <c r="X56" i="68"/>
  <c r="W56" i="68"/>
  <c r="V56" i="68"/>
  <c r="U56" i="68"/>
  <c r="AC55" i="68"/>
  <c r="AC57" i="68" s="1"/>
  <c r="AB55" i="68"/>
  <c r="AA55" i="68"/>
  <c r="Z55" i="68"/>
  <c r="Y55" i="68"/>
  <c r="X55" i="68"/>
  <c r="W55" i="68"/>
  <c r="V55" i="68"/>
  <c r="N56" i="68"/>
  <c r="M56" i="68"/>
  <c r="L56" i="68"/>
  <c r="K56" i="68"/>
  <c r="J56" i="68"/>
  <c r="I56" i="68"/>
  <c r="H56" i="68"/>
  <c r="G56" i="68"/>
  <c r="F56" i="68"/>
  <c r="N55" i="68"/>
  <c r="M55" i="68"/>
  <c r="L55" i="68"/>
  <c r="K55" i="68"/>
  <c r="J55" i="68"/>
  <c r="I55" i="68"/>
  <c r="H55" i="68"/>
  <c r="G55" i="68"/>
  <c r="F55" i="68"/>
  <c r="E32" i="68"/>
  <c r="E31" i="68"/>
  <c r="T56" i="67"/>
  <c r="S56" i="67"/>
  <c r="R56" i="67"/>
  <c r="Q56" i="67"/>
  <c r="P56" i="67"/>
  <c r="O56" i="67"/>
  <c r="N56" i="67"/>
  <c r="M56" i="67"/>
  <c r="L56" i="67"/>
  <c r="K56" i="67"/>
  <c r="J56" i="67"/>
  <c r="I56" i="67"/>
  <c r="H56" i="67"/>
  <c r="T55" i="67"/>
  <c r="S55" i="67"/>
  <c r="R55" i="67"/>
  <c r="Q55" i="67"/>
  <c r="P55" i="67"/>
  <c r="O55" i="67"/>
  <c r="N55" i="67"/>
  <c r="M55" i="67"/>
  <c r="L55" i="67"/>
  <c r="K55" i="67"/>
  <c r="K57" i="67" s="1"/>
  <c r="J55" i="67"/>
  <c r="I55" i="67"/>
  <c r="H55" i="67"/>
  <c r="G56" i="67"/>
  <c r="G55" i="67"/>
  <c r="F32" i="67"/>
  <c r="E32" i="67"/>
  <c r="F31" i="67"/>
  <c r="E31" i="67"/>
  <c r="Y57" i="68" l="1"/>
  <c r="H57" i="68"/>
  <c r="S57" i="67"/>
  <c r="O57" i="67"/>
  <c r="U57" i="68"/>
  <c r="N57" i="68"/>
  <c r="J57" i="68"/>
  <c r="L57" i="68"/>
  <c r="F57" i="68"/>
  <c r="G57" i="67"/>
  <c r="J57" i="67"/>
  <c r="N57" i="67"/>
  <c r="R57" i="67"/>
  <c r="H57" i="67"/>
  <c r="L57" i="67"/>
  <c r="P57" i="67"/>
  <c r="T57" i="67"/>
  <c r="G57" i="68"/>
  <c r="K57" i="68"/>
  <c r="X57" i="68"/>
  <c r="AB57" i="68"/>
  <c r="V57" i="68"/>
  <c r="Z57" i="68"/>
  <c r="W57" i="68"/>
  <c r="AA57" i="68"/>
  <c r="I57" i="68"/>
  <c r="M57" i="68"/>
  <c r="I57" i="67"/>
  <c r="M57" i="67"/>
  <c r="Q57" i="67"/>
  <c r="T54" i="68" l="1"/>
  <c r="E54" i="68"/>
  <c r="T53" i="68"/>
  <c r="E53" i="68"/>
  <c r="T52" i="68"/>
  <c r="E52" i="68"/>
  <c r="T51" i="68"/>
  <c r="E51" i="68"/>
  <c r="T50" i="68"/>
  <c r="E50" i="68"/>
  <c r="T49" i="68"/>
  <c r="E49" i="68"/>
  <c r="T48" i="68"/>
  <c r="E48" i="68"/>
  <c r="T47" i="68"/>
  <c r="E47" i="68"/>
  <c r="T46" i="68"/>
  <c r="E46" i="68"/>
  <c r="T45" i="68"/>
  <c r="E45" i="68"/>
  <c r="T44" i="68"/>
  <c r="E44" i="68"/>
  <c r="T43" i="68"/>
  <c r="E43" i="68"/>
  <c r="T42" i="68"/>
  <c r="E42" i="68"/>
  <c r="T41" i="68"/>
  <c r="E41" i="68"/>
  <c r="T40" i="68"/>
  <c r="E40" i="68"/>
  <c r="T39" i="68"/>
  <c r="E39" i="68"/>
  <c r="E38" i="68"/>
  <c r="E37" i="68"/>
  <c r="E36" i="68"/>
  <c r="E35" i="68"/>
  <c r="T34" i="68"/>
  <c r="E34" i="68"/>
  <c r="E56" i="68" s="1"/>
  <c r="E33" i="68"/>
  <c r="N29" i="68"/>
  <c r="M29" i="68"/>
  <c r="L29" i="68"/>
  <c r="K29" i="68"/>
  <c r="J29" i="68"/>
  <c r="I29" i="68"/>
  <c r="H29" i="68"/>
  <c r="G29" i="68"/>
  <c r="F29" i="68"/>
  <c r="N28" i="68"/>
  <c r="M28" i="68"/>
  <c r="L28" i="68"/>
  <c r="K28" i="68"/>
  <c r="J28" i="68"/>
  <c r="I28" i="68"/>
  <c r="H28" i="68"/>
  <c r="G28" i="68"/>
  <c r="F28" i="68"/>
  <c r="T27" i="68"/>
  <c r="E27" i="68"/>
  <c r="T26" i="68"/>
  <c r="E26" i="68"/>
  <c r="T25" i="68"/>
  <c r="E25" i="68"/>
  <c r="T24" i="68"/>
  <c r="E24" i="68"/>
  <c r="T23" i="68"/>
  <c r="E23" i="68"/>
  <c r="T22" i="68"/>
  <c r="E22" i="68"/>
  <c r="T21" i="68"/>
  <c r="T29" i="68" s="1"/>
  <c r="E21" i="68"/>
  <c r="T20" i="68"/>
  <c r="E20" i="68"/>
  <c r="E19" i="68"/>
  <c r="T18" i="68"/>
  <c r="E18" i="68"/>
  <c r="T17" i="68"/>
  <c r="E17" i="68"/>
  <c r="T16" i="68"/>
  <c r="E16" i="68"/>
  <c r="T15" i="68"/>
  <c r="E15" i="68"/>
  <c r="T14" i="68"/>
  <c r="E14" i="68"/>
  <c r="T13" i="68"/>
  <c r="E13" i="68"/>
  <c r="T12" i="68"/>
  <c r="E12" i="68"/>
  <c r="E11" i="68"/>
  <c r="E10" i="68"/>
  <c r="T9" i="68"/>
  <c r="E9" i="68"/>
  <c r="T8" i="68"/>
  <c r="E8" i="68"/>
  <c r="E7" i="68"/>
  <c r="E6" i="68"/>
  <c r="F54" i="67"/>
  <c r="E54" i="67"/>
  <c r="F53" i="67"/>
  <c r="E53" i="67"/>
  <c r="F52" i="67"/>
  <c r="E52" i="67"/>
  <c r="F51" i="67"/>
  <c r="E51" i="67"/>
  <c r="F50" i="67"/>
  <c r="E50" i="67"/>
  <c r="F49" i="67"/>
  <c r="E49" i="67"/>
  <c r="F48" i="67"/>
  <c r="E48" i="67"/>
  <c r="F47" i="67"/>
  <c r="E47" i="67"/>
  <c r="F46" i="67"/>
  <c r="E46" i="67"/>
  <c r="F45" i="67"/>
  <c r="E45" i="67"/>
  <c r="F44" i="67"/>
  <c r="E44" i="67"/>
  <c r="F43" i="67"/>
  <c r="E43" i="67"/>
  <c r="F42" i="67"/>
  <c r="E42" i="67"/>
  <c r="F41" i="67"/>
  <c r="E41" i="67"/>
  <c r="F40" i="67"/>
  <c r="E40" i="67"/>
  <c r="F39" i="67"/>
  <c r="E39" i="67"/>
  <c r="F38" i="67"/>
  <c r="E38" i="67"/>
  <c r="F37" i="67"/>
  <c r="E37" i="67"/>
  <c r="F36" i="67"/>
  <c r="E36" i="67"/>
  <c r="F35" i="67"/>
  <c r="E35" i="67"/>
  <c r="F34" i="67"/>
  <c r="E34" i="67"/>
  <c r="F33" i="67"/>
  <c r="E33" i="67"/>
  <c r="T29" i="67"/>
  <c r="S29" i="67"/>
  <c r="R29" i="67"/>
  <c r="Q29" i="67"/>
  <c r="P29" i="67"/>
  <c r="O29" i="67"/>
  <c r="N29" i="67"/>
  <c r="M29" i="67"/>
  <c r="L29" i="67"/>
  <c r="K29" i="67"/>
  <c r="J29" i="67"/>
  <c r="I29" i="67"/>
  <c r="H29" i="67"/>
  <c r="G29" i="67"/>
  <c r="T28" i="67"/>
  <c r="S28" i="67"/>
  <c r="R28" i="67"/>
  <c r="Q28" i="67"/>
  <c r="P28" i="67"/>
  <c r="O28" i="67"/>
  <c r="N28" i="67"/>
  <c r="M28" i="67"/>
  <c r="L28" i="67"/>
  <c r="K28" i="67"/>
  <c r="J28" i="67"/>
  <c r="I28" i="67"/>
  <c r="H28" i="67"/>
  <c r="G28" i="67"/>
  <c r="F27" i="67"/>
  <c r="E27" i="67"/>
  <c r="F26" i="67"/>
  <c r="E26" i="67"/>
  <c r="F25" i="67"/>
  <c r="E25" i="67"/>
  <c r="F24" i="67"/>
  <c r="E24" i="67"/>
  <c r="F23" i="67"/>
  <c r="E23" i="67"/>
  <c r="F22" i="67"/>
  <c r="E22" i="67"/>
  <c r="F21" i="67"/>
  <c r="E21" i="67"/>
  <c r="F20" i="67"/>
  <c r="E20" i="67"/>
  <c r="F19" i="67"/>
  <c r="E19" i="67"/>
  <c r="F18" i="67"/>
  <c r="E18" i="67"/>
  <c r="F17" i="67"/>
  <c r="E17" i="67"/>
  <c r="F16" i="67"/>
  <c r="E16" i="67"/>
  <c r="F15" i="67"/>
  <c r="E15" i="67"/>
  <c r="F14" i="67"/>
  <c r="E14" i="67"/>
  <c r="F13" i="67"/>
  <c r="F12" i="67"/>
  <c r="E12" i="67"/>
  <c r="F11" i="67"/>
  <c r="F10" i="67"/>
  <c r="F9" i="67"/>
  <c r="F8" i="67"/>
  <c r="E8" i="67"/>
  <c r="F7" i="67"/>
  <c r="T56" i="68" l="1"/>
  <c r="E29" i="68"/>
  <c r="T55" i="68"/>
  <c r="T28" i="68"/>
  <c r="F55" i="67"/>
  <c r="F56" i="67"/>
  <c r="E56" i="67"/>
  <c r="E55" i="67"/>
  <c r="G30" i="68"/>
  <c r="AC30" i="68"/>
  <c r="X30" i="68"/>
  <c r="E55" i="68"/>
  <c r="E57" i="68" s="1"/>
  <c r="E28" i="68"/>
  <c r="E30" i="68" s="1"/>
  <c r="AB30" i="68"/>
  <c r="I30" i="68"/>
  <c r="Y30" i="68"/>
  <c r="N30" i="68"/>
  <c r="M30" i="68"/>
  <c r="K30" i="68"/>
  <c r="F30" i="68"/>
  <c r="J30" i="68"/>
  <c r="Z30" i="68"/>
  <c r="W30" i="68"/>
  <c r="AA30" i="68"/>
  <c r="H30" i="68"/>
  <c r="L30" i="68"/>
  <c r="E28" i="67"/>
  <c r="F28" i="67"/>
  <c r="E29" i="67"/>
  <c r="F29" i="67"/>
  <c r="J30" i="67"/>
  <c r="N30" i="67"/>
  <c r="R30" i="67"/>
  <c r="G30" i="67"/>
  <c r="K30" i="67"/>
  <c r="O30" i="67"/>
  <c r="S30" i="67"/>
  <c r="H30" i="67"/>
  <c r="L30" i="67"/>
  <c r="P30" i="67"/>
  <c r="T30" i="67"/>
  <c r="I30" i="67"/>
  <c r="M30" i="67"/>
  <c r="Q30" i="67"/>
  <c r="T57" i="68" l="1"/>
  <c r="F57" i="67"/>
  <c r="T30" i="68"/>
  <c r="E57" i="67"/>
  <c r="F30" i="67"/>
  <c r="E30" i="67"/>
</calcChain>
</file>

<file path=xl/sharedStrings.xml><?xml version="1.0" encoding="utf-8"?>
<sst xmlns="http://schemas.openxmlformats.org/spreadsheetml/2006/main" count="376" uniqueCount="100">
  <si>
    <t>計</t>
    <rPh sb="0" eb="1">
      <t>ケイ</t>
    </rPh>
    <phoneticPr fontId="2"/>
  </si>
  <si>
    <t>輸出</t>
    <rPh sb="0" eb="2">
      <t>ユシュツ</t>
    </rPh>
    <phoneticPr fontId="2"/>
  </si>
  <si>
    <t>移出</t>
    <rPh sb="0" eb="2">
      <t>イシュツ</t>
    </rPh>
    <phoneticPr fontId="2"/>
  </si>
  <si>
    <t>輸入</t>
    <rPh sb="0" eb="2">
      <t>ユニュウ</t>
    </rPh>
    <phoneticPr fontId="2"/>
  </si>
  <si>
    <t>移入</t>
    <rPh sb="0" eb="2">
      <t>イニュウ</t>
    </rPh>
    <phoneticPr fontId="2"/>
  </si>
  <si>
    <t>合計</t>
    <rPh sb="0" eb="2">
      <t>ゴウケイ</t>
    </rPh>
    <phoneticPr fontId="2"/>
  </si>
  <si>
    <t>外航</t>
    <rPh sb="0" eb="2">
      <t>ガイコウ</t>
    </rPh>
    <phoneticPr fontId="2"/>
  </si>
  <si>
    <t>内航</t>
    <rPh sb="0" eb="2">
      <t>ナイコウ</t>
    </rPh>
    <phoneticPr fontId="2"/>
  </si>
  <si>
    <t>隻数</t>
    <rPh sb="0" eb="2">
      <t>セキスウ</t>
    </rPh>
    <phoneticPr fontId="2"/>
  </si>
  <si>
    <t>総トン数</t>
    <rPh sb="0" eb="1">
      <t>ソウ</t>
    </rPh>
    <rPh sb="3" eb="4">
      <t>スウ</t>
    </rPh>
    <phoneticPr fontId="2"/>
  </si>
  <si>
    <t>10,000総トン以上</t>
    <rPh sb="6" eb="7">
      <t>ソウ</t>
    </rPh>
    <rPh sb="9" eb="11">
      <t>イジョウ</t>
    </rPh>
    <phoneticPr fontId="2"/>
  </si>
  <si>
    <t>6,000総トン以上</t>
    <rPh sb="5" eb="6">
      <t>ソウ</t>
    </rPh>
    <rPh sb="8" eb="10">
      <t>イジョウ</t>
    </rPh>
    <phoneticPr fontId="2"/>
  </si>
  <si>
    <t>10,000総トン未満</t>
    <rPh sb="6" eb="7">
      <t>ソウ</t>
    </rPh>
    <rPh sb="9" eb="11">
      <t>ミマン</t>
    </rPh>
    <phoneticPr fontId="2"/>
  </si>
  <si>
    <t>3,000総トン以上</t>
    <rPh sb="5" eb="6">
      <t>ソウ</t>
    </rPh>
    <rPh sb="8" eb="10">
      <t>イジョウ</t>
    </rPh>
    <phoneticPr fontId="2"/>
  </si>
  <si>
    <t>6,000総トン未満</t>
    <rPh sb="5" eb="6">
      <t>ソウ</t>
    </rPh>
    <rPh sb="8" eb="10">
      <t>ミマン</t>
    </rPh>
    <phoneticPr fontId="2"/>
  </si>
  <si>
    <t>3,000総トン未満</t>
    <rPh sb="5" eb="6">
      <t>ソウ</t>
    </rPh>
    <rPh sb="8" eb="10">
      <t>ミマン</t>
    </rPh>
    <phoneticPr fontId="2"/>
  </si>
  <si>
    <t>1,000総トン未満</t>
    <rPh sb="5" eb="6">
      <t>ソウ</t>
    </rPh>
    <rPh sb="8" eb="10">
      <t>ミマン</t>
    </rPh>
    <phoneticPr fontId="2"/>
  </si>
  <si>
    <t>500総トン未満</t>
    <rPh sb="3" eb="4">
      <t>ソウ</t>
    </rPh>
    <rPh sb="6" eb="8">
      <t>ミマン</t>
    </rPh>
    <phoneticPr fontId="2"/>
  </si>
  <si>
    <t>1,000総トン以上</t>
    <rPh sb="5" eb="6">
      <t>ソウ</t>
    </rPh>
    <rPh sb="8" eb="10">
      <t>イジョウ</t>
    </rPh>
    <phoneticPr fontId="2"/>
  </si>
  <si>
    <t>合　　　計</t>
    <rPh sb="0" eb="1">
      <t>ゴウ</t>
    </rPh>
    <rPh sb="4" eb="5">
      <t>ケイ</t>
    </rPh>
    <phoneticPr fontId="2"/>
  </si>
  <si>
    <t>大浜ふ頭第１岸壁</t>
    <rPh sb="0" eb="2">
      <t>オオハマ</t>
    </rPh>
    <rPh sb="3" eb="4">
      <t>トウ</t>
    </rPh>
    <rPh sb="4" eb="5">
      <t>ダイ</t>
    </rPh>
    <rPh sb="6" eb="8">
      <t>ガンペキ</t>
    </rPh>
    <phoneticPr fontId="2"/>
  </si>
  <si>
    <t>大浜ふ頭第２岸壁</t>
    <rPh sb="0" eb="2">
      <t>オオハマ</t>
    </rPh>
    <rPh sb="3" eb="4">
      <t>トウ</t>
    </rPh>
    <rPh sb="4" eb="5">
      <t>ダイ</t>
    </rPh>
    <rPh sb="6" eb="8">
      <t>ガンペキ</t>
    </rPh>
    <phoneticPr fontId="2"/>
  </si>
  <si>
    <t>西ふ頭岸壁</t>
    <rPh sb="0" eb="1">
      <t>ニシ</t>
    </rPh>
    <rPh sb="2" eb="3">
      <t>トウ</t>
    </rPh>
    <rPh sb="3" eb="5">
      <t>ガンペキ</t>
    </rPh>
    <phoneticPr fontId="2"/>
  </si>
  <si>
    <t>東ふ頭新町岸壁</t>
    <rPh sb="0" eb="1">
      <t>ヒガシ</t>
    </rPh>
    <rPh sb="2" eb="3">
      <t>トウ</t>
    </rPh>
    <rPh sb="3" eb="4">
      <t>シン</t>
    </rPh>
    <rPh sb="4" eb="5">
      <t>マチ</t>
    </rPh>
    <rPh sb="5" eb="7">
      <t>ガンペキ</t>
    </rPh>
    <phoneticPr fontId="2"/>
  </si>
  <si>
    <t>袖岡ふ頭岸壁</t>
    <rPh sb="0" eb="2">
      <t>ソデオカ</t>
    </rPh>
    <rPh sb="3" eb="4">
      <t>トウ</t>
    </rPh>
    <rPh sb="4" eb="6">
      <t>ガンペキ</t>
    </rPh>
    <phoneticPr fontId="2"/>
  </si>
  <si>
    <t>水産第１岸壁</t>
    <rPh sb="0" eb="2">
      <t>スイサン</t>
    </rPh>
    <rPh sb="2" eb="3">
      <t>ダイ</t>
    </rPh>
    <rPh sb="4" eb="6">
      <t>ガンペキ</t>
    </rPh>
    <phoneticPr fontId="2"/>
  </si>
  <si>
    <t>専用</t>
    <rPh sb="0" eb="2">
      <t>センヨウ</t>
    </rPh>
    <phoneticPr fontId="2"/>
  </si>
  <si>
    <t>古湊ふ頭第１号岸壁</t>
    <rPh sb="0" eb="2">
      <t>コミナト</t>
    </rPh>
    <rPh sb="3" eb="4">
      <t>トウ</t>
    </rPh>
    <rPh sb="4" eb="5">
      <t>ダイ</t>
    </rPh>
    <rPh sb="6" eb="7">
      <t>ゴウ</t>
    </rPh>
    <rPh sb="7" eb="9">
      <t>ガンペキ</t>
    </rPh>
    <phoneticPr fontId="2"/>
  </si>
  <si>
    <t>古湊ふ頭第２号岸壁</t>
    <rPh sb="0" eb="2">
      <t>コミナト</t>
    </rPh>
    <rPh sb="3" eb="4">
      <t>トウ</t>
    </rPh>
    <rPh sb="4" eb="5">
      <t>ダイ</t>
    </rPh>
    <rPh sb="6" eb="7">
      <t>ゴウ</t>
    </rPh>
    <rPh sb="7" eb="9">
      <t>ガンペキ</t>
    </rPh>
    <phoneticPr fontId="2"/>
  </si>
  <si>
    <t>古湊ふ頭第３号岸壁</t>
    <rPh sb="0" eb="2">
      <t>コミナト</t>
    </rPh>
    <rPh sb="3" eb="4">
      <t>トウ</t>
    </rPh>
    <rPh sb="4" eb="5">
      <t>ダイ</t>
    </rPh>
    <rPh sb="6" eb="7">
      <t>ゴウ</t>
    </rPh>
    <rPh sb="7" eb="9">
      <t>ガンペキ</t>
    </rPh>
    <phoneticPr fontId="2"/>
  </si>
  <si>
    <t>施　設　名　称</t>
    <rPh sb="0" eb="1">
      <t>シ</t>
    </rPh>
    <rPh sb="2" eb="3">
      <t>セツ</t>
    </rPh>
    <rPh sb="4" eb="5">
      <t>メイ</t>
    </rPh>
    <rPh sb="6" eb="7">
      <t>ショウ</t>
    </rPh>
    <phoneticPr fontId="2"/>
  </si>
  <si>
    <t>林産品</t>
    <rPh sb="0" eb="2">
      <t>リンサン</t>
    </rPh>
    <rPh sb="2" eb="3">
      <t>ヒン</t>
    </rPh>
    <phoneticPr fontId="2"/>
  </si>
  <si>
    <t>鉱産品</t>
    <rPh sb="0" eb="3">
      <t>コウサンヒン</t>
    </rPh>
    <phoneticPr fontId="2"/>
  </si>
  <si>
    <t>特殊品</t>
    <rPh sb="0" eb="3">
      <t>トクシュヒン</t>
    </rPh>
    <phoneticPr fontId="2"/>
  </si>
  <si>
    <t>（単位：トン）</t>
    <rPh sb="1" eb="3">
      <t>タンイ</t>
    </rPh>
    <phoneticPr fontId="2"/>
  </si>
  <si>
    <t>青南商事専用岸壁</t>
    <rPh sb="0" eb="1">
      <t>セイ</t>
    </rPh>
    <rPh sb="1" eb="2">
      <t>ナン</t>
    </rPh>
    <rPh sb="2" eb="4">
      <t>ショウジ</t>
    </rPh>
    <rPh sb="4" eb="6">
      <t>センヨウ</t>
    </rPh>
    <rPh sb="6" eb="8">
      <t>ガンペキ</t>
    </rPh>
    <phoneticPr fontId="2"/>
  </si>
  <si>
    <t>青南商事専用岸壁</t>
    <rPh sb="0" eb="2">
      <t>セイナン</t>
    </rPh>
    <rPh sb="2" eb="4">
      <t>ショウジ</t>
    </rPh>
    <rPh sb="4" eb="6">
      <t>センヨウ</t>
    </rPh>
    <rPh sb="6" eb="8">
      <t>ガンペキ</t>
    </rPh>
    <phoneticPr fontId="2"/>
  </si>
  <si>
    <t>水産第２岸壁</t>
    <rPh sb="0" eb="2">
      <t>スイサン</t>
    </rPh>
    <rPh sb="2" eb="3">
      <t>ダイ</t>
    </rPh>
    <rPh sb="4" eb="6">
      <t>ガンペキ</t>
    </rPh>
    <phoneticPr fontId="2"/>
  </si>
  <si>
    <t>東ふ頭船場町岸壁</t>
    <rPh sb="0" eb="1">
      <t>ヒガシ</t>
    </rPh>
    <rPh sb="2" eb="3">
      <t>トウ</t>
    </rPh>
    <rPh sb="3" eb="6">
      <t>フナバチョウ</t>
    </rPh>
    <rPh sb="6" eb="8">
      <t>ガンペキ</t>
    </rPh>
    <phoneticPr fontId="2"/>
  </si>
  <si>
    <t>東ふ頭船場町第２岸壁</t>
    <rPh sb="0" eb="1">
      <t>ヒガシ</t>
    </rPh>
    <rPh sb="2" eb="3">
      <t>トウ</t>
    </rPh>
    <rPh sb="3" eb="6">
      <t>フナバチョウ</t>
    </rPh>
    <rPh sb="6" eb="7">
      <t>ダイ</t>
    </rPh>
    <rPh sb="8" eb="10">
      <t>ガンペキ</t>
    </rPh>
    <phoneticPr fontId="2"/>
  </si>
  <si>
    <t>酒田共同火力石炭岸壁</t>
    <rPh sb="0" eb="2">
      <t>サカタ</t>
    </rPh>
    <rPh sb="2" eb="4">
      <t>キョウドウ</t>
    </rPh>
    <rPh sb="4" eb="6">
      <t>カリョク</t>
    </rPh>
    <rPh sb="6" eb="8">
      <t>セキタン</t>
    </rPh>
    <rPh sb="8" eb="10">
      <t>ガンペキ</t>
    </rPh>
    <phoneticPr fontId="2"/>
  </si>
  <si>
    <t>酒田共同火力専用岸壁</t>
    <rPh sb="0" eb="2">
      <t>サカタ</t>
    </rPh>
    <rPh sb="2" eb="4">
      <t>キョウドウ</t>
    </rPh>
    <rPh sb="4" eb="6">
      <t>カリョク</t>
    </rPh>
    <rPh sb="6" eb="8">
      <t>センヨウ</t>
    </rPh>
    <rPh sb="8" eb="10">
      <t>ガンペキ</t>
    </rPh>
    <phoneticPr fontId="2"/>
  </si>
  <si>
    <t>延長（ｍ）</t>
    <rPh sb="0" eb="2">
      <t>エンチョウ</t>
    </rPh>
    <phoneticPr fontId="2"/>
  </si>
  <si>
    <t>水深（ｍ）</t>
    <rPh sb="0" eb="2">
      <t>スイシン</t>
    </rPh>
    <phoneticPr fontId="2"/>
  </si>
  <si>
    <t>けい船数</t>
    <rPh sb="2" eb="3">
      <t>フネ</t>
    </rPh>
    <rPh sb="3" eb="4">
      <t>スウ</t>
    </rPh>
    <phoneticPr fontId="2"/>
  </si>
  <si>
    <t>バース数</t>
    <rPh sb="3" eb="4">
      <t>スウ</t>
    </rPh>
    <phoneticPr fontId="2"/>
  </si>
  <si>
    <t>山形県</t>
    <rPh sb="0" eb="3">
      <t>ヤマガタケン</t>
    </rPh>
    <phoneticPr fontId="2"/>
  </si>
  <si>
    <t>東ふ頭船場町岸壁</t>
    <rPh sb="0" eb="1">
      <t>ヒガシ</t>
    </rPh>
    <rPh sb="2" eb="3">
      <t>トウ</t>
    </rPh>
    <rPh sb="3" eb="4">
      <t>フナ</t>
    </rPh>
    <rPh sb="4" eb="5">
      <t>バ</t>
    </rPh>
    <rPh sb="5" eb="6">
      <t>マチ</t>
    </rPh>
    <rPh sb="6" eb="8">
      <t>ガンペキ</t>
    </rPh>
    <phoneticPr fontId="2"/>
  </si>
  <si>
    <t>東ふ頭船場町第２岸壁</t>
    <rPh sb="0" eb="1">
      <t>ヒガシ</t>
    </rPh>
    <rPh sb="2" eb="3">
      <t>トウ</t>
    </rPh>
    <rPh sb="3" eb="4">
      <t>フナ</t>
    </rPh>
    <rPh sb="4" eb="5">
      <t>バ</t>
    </rPh>
    <rPh sb="5" eb="6">
      <t>マチ</t>
    </rPh>
    <rPh sb="6" eb="7">
      <t>ダイ</t>
    </rPh>
    <rPh sb="8" eb="10">
      <t>ガンペキ</t>
    </rPh>
    <phoneticPr fontId="2"/>
  </si>
  <si>
    <t>袖岡ふ頭岸壁</t>
    <rPh sb="0" eb="1">
      <t>ソデ</t>
    </rPh>
    <rPh sb="1" eb="2">
      <t>オカ</t>
    </rPh>
    <rPh sb="3" eb="4">
      <t>トウ</t>
    </rPh>
    <rPh sb="4" eb="6">
      <t>ガンペキ</t>
    </rPh>
    <phoneticPr fontId="2"/>
  </si>
  <si>
    <t>青南商事専用岸壁</t>
    <rPh sb="0" eb="1">
      <t>アオ</t>
    </rPh>
    <rPh sb="1" eb="2">
      <t>ミナミ</t>
    </rPh>
    <rPh sb="2" eb="4">
      <t>ショウジ</t>
    </rPh>
    <rPh sb="4" eb="6">
      <t>センヨウ</t>
    </rPh>
    <rPh sb="6" eb="8">
      <t>ガンペキ</t>
    </rPh>
    <phoneticPr fontId="2"/>
  </si>
  <si>
    <t>30,000総トン以上</t>
    <rPh sb="6" eb="7">
      <t>ソウ</t>
    </rPh>
    <rPh sb="9" eb="11">
      <t>イジョウ</t>
    </rPh>
    <phoneticPr fontId="2"/>
  </si>
  <si>
    <t>30,000総トン未満</t>
    <rPh sb="6" eb="7">
      <t>ソウ</t>
    </rPh>
    <rPh sb="9" eb="11">
      <t>ミマン</t>
    </rPh>
    <phoneticPr fontId="2"/>
  </si>
  <si>
    <t>古湊係船杭</t>
    <rPh sb="0" eb="2">
      <t>コミナト</t>
    </rPh>
    <rPh sb="2" eb="3">
      <t>ガカリ</t>
    </rPh>
    <rPh sb="3" eb="4">
      <t>フネ</t>
    </rPh>
    <rPh sb="4" eb="5">
      <t>クイ</t>
    </rPh>
    <phoneticPr fontId="2"/>
  </si>
  <si>
    <t>西ふ頭（-5.5m）岸壁</t>
    <rPh sb="0" eb="1">
      <t>ニシ</t>
    </rPh>
    <rPh sb="2" eb="3">
      <t>トウ</t>
    </rPh>
    <rPh sb="10" eb="12">
      <t>ガンペキ</t>
    </rPh>
    <phoneticPr fontId="2"/>
  </si>
  <si>
    <t>第２酒田ＰＢＳ物揚場（Ｂ）</t>
    <rPh sb="0" eb="1">
      <t>ダイ</t>
    </rPh>
    <rPh sb="2" eb="4">
      <t>サカタ</t>
    </rPh>
    <rPh sb="7" eb="8">
      <t>モノ</t>
    </rPh>
    <rPh sb="8" eb="10">
      <t>アゲバ</t>
    </rPh>
    <phoneticPr fontId="2"/>
  </si>
  <si>
    <t>第２酒田ＰＢＳ護岸さん橋</t>
    <rPh sb="0" eb="1">
      <t>ダイ</t>
    </rPh>
    <rPh sb="2" eb="4">
      <t>サカタ</t>
    </rPh>
    <rPh sb="7" eb="9">
      <t>ゴガン</t>
    </rPh>
    <rPh sb="11" eb="12">
      <t>ハシ</t>
    </rPh>
    <phoneticPr fontId="2"/>
  </si>
  <si>
    <t>第２酒田ＰＢＳ東さん橋</t>
    <rPh sb="0" eb="1">
      <t>ダイ</t>
    </rPh>
    <rPh sb="2" eb="4">
      <t>サカタ</t>
    </rPh>
    <rPh sb="7" eb="8">
      <t>ヒガシ</t>
    </rPh>
    <rPh sb="10" eb="11">
      <t>ハシ</t>
    </rPh>
    <phoneticPr fontId="2"/>
  </si>
  <si>
    <t>第２酒田ＰＢＳ西さん橋</t>
    <rPh sb="0" eb="1">
      <t>ダイ</t>
    </rPh>
    <rPh sb="2" eb="4">
      <t>サカタ</t>
    </rPh>
    <rPh sb="7" eb="8">
      <t>ニシ</t>
    </rPh>
    <rPh sb="10" eb="11">
      <t>ハシ</t>
    </rPh>
    <phoneticPr fontId="2"/>
  </si>
  <si>
    <t>酒田共同火力発電㈱</t>
    <rPh sb="0" eb="2">
      <t>サカタ</t>
    </rPh>
    <rPh sb="2" eb="4">
      <t>キョウドウ</t>
    </rPh>
    <rPh sb="4" eb="6">
      <t>カリョク</t>
    </rPh>
    <rPh sb="6" eb="8">
      <t>ハツデン</t>
    </rPh>
    <phoneticPr fontId="2"/>
  </si>
  <si>
    <t>㈱青南商事</t>
    <rPh sb="1" eb="2">
      <t>アオ</t>
    </rPh>
    <rPh sb="2" eb="3">
      <t>ナン</t>
    </rPh>
    <rPh sb="3" eb="5">
      <t>ショウジ</t>
    </rPh>
    <phoneticPr fontId="2"/>
  </si>
  <si>
    <t>東西オイルターミナル㈱</t>
    <rPh sb="0" eb="2">
      <t>トウザイ</t>
    </rPh>
    <phoneticPr fontId="2"/>
  </si>
  <si>
    <t>本　　　港　　　地　　　区</t>
    <rPh sb="0" eb="1">
      <t>ホン</t>
    </rPh>
    <rPh sb="4" eb="5">
      <t>コウ</t>
    </rPh>
    <rPh sb="8" eb="9">
      <t>チ</t>
    </rPh>
    <rPh sb="12" eb="13">
      <t>ク</t>
    </rPh>
    <phoneticPr fontId="2"/>
  </si>
  <si>
    <t>北　　　港　　　地　　　区</t>
    <rPh sb="0" eb="1">
      <t>キタ</t>
    </rPh>
    <rPh sb="4" eb="5">
      <t>コウ</t>
    </rPh>
    <rPh sb="8" eb="9">
      <t>チ</t>
    </rPh>
    <rPh sb="12" eb="13">
      <t>ク</t>
    </rPh>
    <phoneticPr fontId="2"/>
  </si>
  <si>
    <t>公　　　　　共</t>
    <rPh sb="0" eb="1">
      <t>コウ</t>
    </rPh>
    <rPh sb="6" eb="7">
      <t>キョウ</t>
    </rPh>
    <phoneticPr fontId="2"/>
  </si>
  <si>
    <t>専　用</t>
    <rPh sb="0" eb="1">
      <t>アツシ</t>
    </rPh>
    <rPh sb="2" eb="3">
      <t>ヨウ</t>
    </rPh>
    <phoneticPr fontId="2"/>
  </si>
  <si>
    <t>合　　　　　計</t>
    <rPh sb="0" eb="1">
      <t>ゴウ</t>
    </rPh>
    <rPh sb="6" eb="7">
      <t>ケイ</t>
    </rPh>
    <phoneticPr fontId="2"/>
  </si>
  <si>
    <t>トン数
（D/W）</t>
    <rPh sb="2" eb="3">
      <t>スウ</t>
    </rPh>
    <phoneticPr fontId="2"/>
  </si>
  <si>
    <t>専　用</t>
    <rPh sb="0" eb="1">
      <t>セン</t>
    </rPh>
    <rPh sb="2" eb="3">
      <t>ヨウ</t>
    </rPh>
    <phoneticPr fontId="2"/>
  </si>
  <si>
    <t>金属機械
工 業 品</t>
    <rPh sb="0" eb="2">
      <t>キンゾク</t>
    </rPh>
    <rPh sb="2" eb="4">
      <t>キカイ</t>
    </rPh>
    <rPh sb="5" eb="6">
      <t>コウ</t>
    </rPh>
    <rPh sb="7" eb="8">
      <t>ギョウ</t>
    </rPh>
    <rPh sb="9" eb="10">
      <t>ヒン</t>
    </rPh>
    <phoneticPr fontId="2"/>
  </si>
  <si>
    <t>軽 工
業 品</t>
    <rPh sb="0" eb="1">
      <t>ケイ</t>
    </rPh>
    <rPh sb="2" eb="3">
      <t>コウ</t>
    </rPh>
    <rPh sb="4" eb="5">
      <t>ギョウ</t>
    </rPh>
    <rPh sb="6" eb="7">
      <t>ヒン</t>
    </rPh>
    <phoneticPr fontId="2"/>
  </si>
  <si>
    <t>農 水
産 品</t>
    <rPh sb="0" eb="1">
      <t>ノウ</t>
    </rPh>
    <rPh sb="2" eb="3">
      <t>スイ</t>
    </rPh>
    <rPh sb="4" eb="5">
      <t>サン</t>
    </rPh>
    <rPh sb="6" eb="7">
      <t>ヒン</t>
    </rPh>
    <phoneticPr fontId="2"/>
  </si>
  <si>
    <t>外　　港　　・　　北　　港　　地　　区</t>
    <rPh sb="0" eb="1">
      <t>ガイ</t>
    </rPh>
    <rPh sb="3" eb="4">
      <t>コウ</t>
    </rPh>
    <rPh sb="9" eb="10">
      <t>キタ</t>
    </rPh>
    <rPh sb="12" eb="13">
      <t>コウ</t>
    </rPh>
    <rPh sb="15" eb="16">
      <t>チ</t>
    </rPh>
    <rPh sb="18" eb="19">
      <t>ク</t>
    </rPh>
    <phoneticPr fontId="2"/>
  </si>
  <si>
    <t>外　 港　 ・　 北　 港　 地　 区</t>
    <rPh sb="0" eb="1">
      <t>ガイ</t>
    </rPh>
    <rPh sb="3" eb="4">
      <t>コウ</t>
    </rPh>
    <rPh sb="9" eb="10">
      <t>キタ</t>
    </rPh>
    <rPh sb="12" eb="13">
      <t>コウ</t>
    </rPh>
    <rPh sb="15" eb="16">
      <t>チ</t>
    </rPh>
    <rPh sb="18" eb="19">
      <t>ク</t>
    </rPh>
    <phoneticPr fontId="2"/>
  </si>
  <si>
    <t>１．係留施設の状況（－４．５ｍ以上）</t>
    <rPh sb="2" eb="3">
      <t>ガカリ</t>
    </rPh>
    <rPh sb="3" eb="4">
      <t>リュウ</t>
    </rPh>
    <rPh sb="4" eb="6">
      <t>シセツ</t>
    </rPh>
    <rPh sb="7" eb="9">
      <t>ジョウキョウ</t>
    </rPh>
    <rPh sb="15" eb="17">
      <t>イジョウ</t>
    </rPh>
    <phoneticPr fontId="2"/>
  </si>
  <si>
    <t>外港地区</t>
    <rPh sb="0" eb="1">
      <t>ガイ</t>
    </rPh>
    <rPh sb="1" eb="2">
      <t>コウ</t>
    </rPh>
    <rPh sb="2" eb="3">
      <t>チ</t>
    </rPh>
    <rPh sb="3" eb="4">
      <t>ク</t>
    </rPh>
    <phoneticPr fontId="2"/>
  </si>
  <si>
    <t>酒田共同火力揚油ドルフィン</t>
    <rPh sb="0" eb="2">
      <t>サカタ</t>
    </rPh>
    <rPh sb="2" eb="4">
      <t>キョウドウ</t>
    </rPh>
    <rPh sb="4" eb="6">
      <t>カリョク</t>
    </rPh>
    <rPh sb="6" eb="7">
      <t>ヨウ</t>
    </rPh>
    <rPh sb="7" eb="8">
      <t>アブラ</t>
    </rPh>
    <phoneticPr fontId="2"/>
  </si>
  <si>
    <t>２．入港船舶施設別階級別利用状況（－４．５ｍ以上）</t>
    <rPh sb="2" eb="4">
      <t>ニュウコウ</t>
    </rPh>
    <rPh sb="4" eb="6">
      <t>センパク</t>
    </rPh>
    <rPh sb="6" eb="8">
      <t>シセツ</t>
    </rPh>
    <rPh sb="8" eb="9">
      <t>ベツ</t>
    </rPh>
    <rPh sb="9" eb="11">
      <t>カイキュウ</t>
    </rPh>
    <rPh sb="11" eb="12">
      <t>ベツ</t>
    </rPh>
    <rPh sb="12" eb="14">
      <t>リヨウ</t>
    </rPh>
    <rPh sb="14" eb="16">
      <t>ジョウキョウ</t>
    </rPh>
    <rPh sb="22" eb="24">
      <t>イジョウ</t>
    </rPh>
    <phoneticPr fontId="2"/>
  </si>
  <si>
    <t>３．輸移出貨物施設別品種別取扱状況</t>
    <rPh sb="2" eb="3">
      <t>ユ</t>
    </rPh>
    <rPh sb="3" eb="5">
      <t>イシュツ</t>
    </rPh>
    <rPh sb="5" eb="7">
      <t>カモツ</t>
    </rPh>
    <rPh sb="7" eb="9">
      <t>シセツ</t>
    </rPh>
    <rPh sb="9" eb="10">
      <t>ベツ</t>
    </rPh>
    <rPh sb="10" eb="12">
      <t>ヒンシュ</t>
    </rPh>
    <rPh sb="12" eb="13">
      <t>ベツ</t>
    </rPh>
    <rPh sb="13" eb="15">
      <t>トリアツカイ</t>
    </rPh>
    <rPh sb="15" eb="17">
      <t>ジョウキョウ</t>
    </rPh>
    <phoneticPr fontId="2"/>
  </si>
  <si>
    <t>４．輸移入貨物施設別品種別取扱状況</t>
    <rPh sb="2" eb="3">
      <t>ユ</t>
    </rPh>
    <rPh sb="3" eb="5">
      <t>イニュウ</t>
    </rPh>
    <rPh sb="5" eb="7">
      <t>カモツ</t>
    </rPh>
    <rPh sb="7" eb="9">
      <t>シセツ</t>
    </rPh>
    <rPh sb="9" eb="10">
      <t>ベツ</t>
    </rPh>
    <rPh sb="10" eb="12">
      <t>ヒンシュ</t>
    </rPh>
    <rPh sb="12" eb="13">
      <t>ベツ</t>
    </rPh>
    <rPh sb="13" eb="15">
      <t>トリアツカイ</t>
    </rPh>
    <rPh sb="15" eb="17">
      <t>ジョウキョウ</t>
    </rPh>
    <phoneticPr fontId="2"/>
  </si>
  <si>
    <t>雑 工
業 品</t>
    <rPh sb="0" eb="1">
      <t>ザツ</t>
    </rPh>
    <rPh sb="2" eb="3">
      <t>コウ</t>
    </rPh>
    <rPh sb="4" eb="5">
      <t>ギョウ</t>
    </rPh>
    <rPh sb="6" eb="7">
      <t>ヒン</t>
    </rPh>
    <phoneticPr fontId="2"/>
  </si>
  <si>
    <t>分類不能
の も の</t>
    <rPh sb="0" eb="2">
      <t>ブンルイ</t>
    </rPh>
    <rPh sb="2" eb="4">
      <t>フノウ</t>
    </rPh>
    <phoneticPr fontId="2"/>
  </si>
  <si>
    <t>化　学
工業品</t>
    <rPh sb="0" eb="1">
      <t>カ</t>
    </rPh>
    <rPh sb="2" eb="3">
      <t>マナブ</t>
    </rPh>
    <rPh sb="4" eb="7">
      <t>コウギョウヒン</t>
    </rPh>
    <phoneticPr fontId="2"/>
  </si>
  <si>
    <t>名　　　　　称</t>
    <rPh sb="0" eb="1">
      <t>メイ</t>
    </rPh>
    <rPh sb="6" eb="7">
      <t>ショウ</t>
    </rPh>
    <phoneticPr fontId="2"/>
  </si>
  <si>
    <t>管　　理　　者</t>
    <rPh sb="0" eb="1">
      <t>カン</t>
    </rPh>
    <rPh sb="3" eb="4">
      <t>リ</t>
    </rPh>
    <rPh sb="6" eb="7">
      <t>シャ</t>
    </rPh>
    <phoneticPr fontId="2"/>
  </si>
  <si>
    <t>山形県</t>
    <phoneticPr fontId="2"/>
  </si>
  <si>
    <t>石油さん橋</t>
    <rPh sb="0" eb="2">
      <t>セキユ</t>
    </rPh>
    <rPh sb="4" eb="5">
      <t>ハシ</t>
    </rPh>
    <phoneticPr fontId="2"/>
  </si>
  <si>
    <t>高砂第２号岸壁</t>
    <rPh sb="0" eb="2">
      <t>タカサゴ</t>
    </rPh>
    <rPh sb="2" eb="3">
      <t>ダイ</t>
    </rPh>
    <rPh sb="4" eb="5">
      <t>ゴウ</t>
    </rPh>
    <rPh sb="5" eb="7">
      <t>ガンペキ</t>
    </rPh>
    <phoneticPr fontId="2"/>
  </si>
  <si>
    <t>高砂第１号岸壁</t>
    <phoneticPr fontId="2"/>
  </si>
  <si>
    <t>宮海第２号岸壁</t>
    <rPh sb="0" eb="1">
      <t>ミヤ</t>
    </rPh>
    <rPh sb="1" eb="2">
      <t>ウミ</t>
    </rPh>
    <rPh sb="2" eb="3">
      <t>ダイ</t>
    </rPh>
    <rPh sb="4" eb="5">
      <t>ゴウ</t>
    </rPh>
    <rPh sb="5" eb="7">
      <t>ガンペキ</t>
    </rPh>
    <phoneticPr fontId="2"/>
  </si>
  <si>
    <t>宮海第３号岸壁</t>
    <rPh sb="0" eb="1">
      <t>ミヤ</t>
    </rPh>
    <rPh sb="1" eb="2">
      <t>ウミ</t>
    </rPh>
    <rPh sb="2" eb="3">
      <t>ダイ</t>
    </rPh>
    <rPh sb="4" eb="5">
      <t>ゴウ</t>
    </rPh>
    <rPh sb="5" eb="7">
      <t>ガンペキ</t>
    </rPh>
    <phoneticPr fontId="2"/>
  </si>
  <si>
    <t>宮海第４号岸壁</t>
    <rPh sb="0" eb="1">
      <t>ミヤ</t>
    </rPh>
    <rPh sb="1" eb="2">
      <t>ウミ</t>
    </rPh>
    <rPh sb="2" eb="3">
      <t>ダイ</t>
    </rPh>
    <rPh sb="4" eb="5">
      <t>ゴウ</t>
    </rPh>
    <rPh sb="5" eb="7">
      <t>ガンペキ</t>
    </rPh>
    <phoneticPr fontId="2"/>
  </si>
  <si>
    <t>宮海第５号岸壁</t>
    <rPh sb="0" eb="1">
      <t>ミヤ</t>
    </rPh>
    <rPh sb="1" eb="2">
      <t>ウミ</t>
    </rPh>
    <rPh sb="2" eb="3">
      <t>ダイ</t>
    </rPh>
    <rPh sb="4" eb="5">
      <t>ゴウ</t>
    </rPh>
    <rPh sb="5" eb="7">
      <t>ガンペキ</t>
    </rPh>
    <phoneticPr fontId="2"/>
  </si>
  <si>
    <t>宮海第２号岸壁</t>
    <rPh sb="0" eb="2">
      <t>ミヤウミ</t>
    </rPh>
    <rPh sb="2" eb="3">
      <t>ダイ</t>
    </rPh>
    <rPh sb="4" eb="5">
      <t>ゴウ</t>
    </rPh>
    <rPh sb="5" eb="7">
      <t>ガンペキ</t>
    </rPh>
    <phoneticPr fontId="2"/>
  </si>
  <si>
    <t>宮海第３号岸壁</t>
    <rPh sb="0" eb="2">
      <t>ミヤウミ</t>
    </rPh>
    <rPh sb="2" eb="3">
      <t>ダイ</t>
    </rPh>
    <rPh sb="4" eb="5">
      <t>ゴウ</t>
    </rPh>
    <rPh sb="5" eb="7">
      <t>ガンペキ</t>
    </rPh>
    <phoneticPr fontId="2"/>
  </si>
  <si>
    <t>宮海第４号岸壁</t>
    <rPh sb="0" eb="2">
      <t>ミヤウミ</t>
    </rPh>
    <rPh sb="2" eb="3">
      <t>ダイ</t>
    </rPh>
    <rPh sb="4" eb="5">
      <t>ゴウ</t>
    </rPh>
    <rPh sb="5" eb="7">
      <t>ガンペキ</t>
    </rPh>
    <phoneticPr fontId="2"/>
  </si>
  <si>
    <t>宮海第５号岸壁</t>
    <rPh sb="0" eb="2">
      <t>ミヤウミ</t>
    </rPh>
    <rPh sb="2" eb="3">
      <t>ダイ</t>
    </rPh>
    <rPh sb="4" eb="5">
      <t>ゴウ</t>
    </rPh>
    <rPh sb="5" eb="7">
      <t>ガンペキ</t>
    </rPh>
    <phoneticPr fontId="2"/>
  </si>
  <si>
    <t xml:space="preserve">  5総トン以上</t>
    <rPh sb="3" eb="4">
      <t>ソウ</t>
    </rPh>
    <rPh sb="6" eb="8">
      <t>イジョウ</t>
    </rPh>
    <phoneticPr fontId="2"/>
  </si>
  <si>
    <t xml:space="preserve">  500総トン以上</t>
    <rPh sb="5" eb="6">
      <t>ソウ</t>
    </rPh>
    <rPh sb="8" eb="10">
      <t>イジョウ</t>
    </rPh>
    <phoneticPr fontId="2"/>
  </si>
  <si>
    <t>高砂第１号岸壁</t>
    <rPh sb="0" eb="2">
      <t>タカサゴ</t>
    </rPh>
    <rPh sb="2" eb="3">
      <t>ダイ</t>
    </rPh>
    <rPh sb="4" eb="5">
      <t>ゴウ</t>
    </rPh>
    <rPh sb="5" eb="7">
      <t>ガンペキ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</si>
</sst>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 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明朝"/>
      <family val="1"/>
      <charset val="128"/>
    </font>
    <font>
      <b/>
      <sz val="12"/>
      <name val="ＭＳ Ｐゴシック"/>
      <family val="3"/>
      <charset val="128"/>
    </font>
    <font>
      <sz val="1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rgb="FFFF0000"/>
      <name val="HG創英角ﾎﾟｯﾌﾟ体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6"/>
      <name val="ＭＳ Ｐゴシック"/>
      <family val="3"/>
      <charset val="128"/>
    </font>
    <font>
      <sz val="18"/>
      <name val="ＭＳ ゴシック"/>
      <family val="3"/>
      <charset val="128"/>
    </font>
    <font>
      <sz val="16"/>
      <name val="ＭＳ ゴシック"/>
      <family val="3"/>
      <charset val="128"/>
    </font>
    <font>
      <sz val="24"/>
      <color rgb="FFFF0000"/>
      <name val="HGS創英角ﾎﾟｯﾌﾟ体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1" fillId="0" borderId="0"/>
    <xf numFmtId="38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</cellStyleXfs>
  <cellXfs count="153">
    <xf numFmtId="0" fontId="0" fillId="0" borderId="0" xfId="0">
      <alignment vertical="center"/>
    </xf>
    <xf numFmtId="38" fontId="1" fillId="0" borderId="0" xfId="1" applyFont="1" applyFill="1" applyAlignment="1">
      <alignment vertical="center" shrinkToFit="1"/>
    </xf>
    <xf numFmtId="38" fontId="1" fillId="0" borderId="0" xfId="1" applyFont="1" applyFill="1" applyAlignment="1">
      <alignment horizontal="center" vertical="center" shrinkToFit="1"/>
    </xf>
    <xf numFmtId="38" fontId="1" fillId="0" borderId="0" xfId="1" applyFont="1" applyFill="1" applyBorder="1" applyAlignment="1">
      <alignment vertical="center" shrinkToFit="1"/>
    </xf>
    <xf numFmtId="0" fontId="5" fillId="0" borderId="0" xfId="0" applyFont="1" applyFill="1" applyAlignment="1">
      <alignment vertical="center" shrinkToFit="1"/>
    </xf>
    <xf numFmtId="176" fontId="5" fillId="0" borderId="0" xfId="0" applyNumberFormat="1" applyFont="1" applyFill="1" applyAlignment="1">
      <alignment vertical="center" shrinkToFit="1"/>
    </xf>
    <xf numFmtId="38" fontId="5" fillId="0" borderId="0" xfId="1" applyFont="1" applyFill="1" applyAlignment="1">
      <alignment vertical="center" shrinkToFit="1"/>
    </xf>
    <xf numFmtId="0" fontId="6" fillId="0" borderId="0" xfId="0" applyFont="1" applyFill="1" applyAlignment="1">
      <alignment horizontal="right" vertical="center" shrinkToFit="1"/>
    </xf>
    <xf numFmtId="38" fontId="7" fillId="0" borderId="0" xfId="1" applyFont="1" applyFill="1" applyAlignment="1">
      <alignment vertical="center" shrinkToFit="1"/>
    </xf>
    <xf numFmtId="38" fontId="7" fillId="0" borderId="0" xfId="1" applyFont="1" applyFill="1" applyBorder="1" applyAlignment="1">
      <alignment vertical="center" shrinkToFit="1"/>
    </xf>
    <xf numFmtId="38" fontId="7" fillId="0" borderId="1" xfId="1" applyFont="1" applyFill="1" applyBorder="1" applyAlignment="1">
      <alignment vertical="center" shrinkToFit="1"/>
    </xf>
    <xf numFmtId="38" fontId="7" fillId="0" borderId="2" xfId="1" applyFont="1" applyFill="1" applyBorder="1" applyAlignment="1">
      <alignment vertical="center" shrinkToFit="1"/>
    </xf>
    <xf numFmtId="38" fontId="7" fillId="0" borderId="5" xfId="1" applyFont="1" applyFill="1" applyBorder="1" applyAlignment="1">
      <alignment horizontal="center" vertical="center" shrinkToFit="1"/>
    </xf>
    <xf numFmtId="38" fontId="7" fillId="0" borderId="5" xfId="1" applyFont="1" applyFill="1" applyBorder="1" applyAlignment="1">
      <alignment vertical="center" shrinkToFit="1"/>
    </xf>
    <xf numFmtId="38" fontId="7" fillId="0" borderId="0" xfId="1" applyFont="1" applyFill="1" applyBorder="1" applyAlignment="1">
      <alignment horizontal="right" shrinkToFit="1"/>
    </xf>
    <xf numFmtId="38" fontId="12" fillId="0" borderId="0" xfId="1" applyFont="1" applyFill="1" applyAlignment="1">
      <alignment horizontal="right" vertical="top" shrinkToFit="1"/>
    </xf>
    <xf numFmtId="38" fontId="1" fillId="0" borderId="0" xfId="1" applyFont="1" applyFill="1" applyBorder="1" applyAlignment="1">
      <alignment horizontal="right" vertical="center" shrinkToFit="1"/>
    </xf>
    <xf numFmtId="38" fontId="4" fillId="0" borderId="0" xfId="1" applyFont="1" applyFill="1" applyBorder="1" applyAlignment="1">
      <alignment shrinkToFit="1"/>
    </xf>
    <xf numFmtId="38" fontId="7" fillId="0" borderId="14" xfId="1" applyFont="1" applyFill="1" applyBorder="1" applyAlignment="1">
      <alignment horizontal="center" vertical="center" shrinkToFit="1"/>
    </xf>
    <xf numFmtId="38" fontId="7" fillId="0" borderId="16" xfId="1" applyFont="1" applyFill="1" applyBorder="1" applyAlignment="1">
      <alignment vertical="center" shrinkToFit="1"/>
    </xf>
    <xf numFmtId="38" fontId="7" fillId="0" borderId="18" xfId="1" applyFont="1" applyFill="1" applyBorder="1" applyAlignment="1">
      <alignment horizontal="center" vertical="center" shrinkToFit="1"/>
    </xf>
    <xf numFmtId="38" fontId="7" fillId="0" borderId="18" xfId="1" applyFont="1" applyFill="1" applyBorder="1" applyAlignment="1">
      <alignment vertical="center" shrinkToFit="1"/>
    </xf>
    <xf numFmtId="38" fontId="7" fillId="0" borderId="20" xfId="1" applyFont="1" applyFill="1" applyBorder="1" applyAlignment="1">
      <alignment vertical="center" shrinkToFit="1"/>
    </xf>
    <xf numFmtId="38" fontId="7" fillId="0" borderId="26" xfId="1" applyFont="1" applyFill="1" applyBorder="1" applyAlignment="1">
      <alignment vertical="center" shrinkToFit="1"/>
    </xf>
    <xf numFmtId="38" fontId="7" fillId="0" borderId="25" xfId="1" applyFont="1" applyFill="1" applyBorder="1" applyAlignment="1">
      <alignment vertical="center" shrinkToFit="1"/>
    </xf>
    <xf numFmtId="38" fontId="7" fillId="0" borderId="21" xfId="1" applyFont="1" applyFill="1" applyBorder="1" applyAlignment="1">
      <alignment horizontal="center" vertical="center" shrinkToFit="1"/>
    </xf>
    <xf numFmtId="38" fontId="7" fillId="0" borderId="0" xfId="1" applyFont="1" applyFill="1" applyBorder="1" applyAlignment="1">
      <alignment horizontal="center" vertical="center" shrinkToFit="1"/>
    </xf>
    <xf numFmtId="38" fontId="7" fillId="0" borderId="25" xfId="1" applyFont="1" applyFill="1" applyBorder="1" applyAlignment="1">
      <alignment horizontal="center" vertical="center" shrinkToFit="1"/>
    </xf>
    <xf numFmtId="38" fontId="7" fillId="0" borderId="34" xfId="1" applyFont="1" applyFill="1" applyBorder="1" applyAlignment="1">
      <alignment vertical="center" shrinkToFit="1"/>
    </xf>
    <xf numFmtId="38" fontId="7" fillId="0" borderId="42" xfId="1" applyFont="1" applyFill="1" applyBorder="1" applyAlignment="1">
      <alignment vertical="center" shrinkToFit="1"/>
    </xf>
    <xf numFmtId="38" fontId="7" fillId="0" borderId="43" xfId="1" applyFont="1" applyFill="1" applyBorder="1" applyAlignment="1">
      <alignment vertical="center" shrinkToFit="1"/>
    </xf>
    <xf numFmtId="38" fontId="7" fillId="0" borderId="50" xfId="1" applyFont="1" applyFill="1" applyBorder="1" applyAlignment="1">
      <alignment vertical="center" shrinkToFit="1"/>
    </xf>
    <xf numFmtId="38" fontId="7" fillId="0" borderId="52" xfId="1" applyFont="1" applyFill="1" applyBorder="1" applyAlignment="1">
      <alignment vertical="center" shrinkToFit="1"/>
    </xf>
    <xf numFmtId="38" fontId="7" fillId="0" borderId="47" xfId="1" applyFont="1" applyFill="1" applyBorder="1" applyAlignment="1">
      <alignment vertical="center" shrinkToFit="1"/>
    </xf>
    <xf numFmtId="38" fontId="7" fillId="0" borderId="48" xfId="1" applyFont="1" applyFill="1" applyBorder="1" applyAlignment="1">
      <alignment vertical="center" shrinkToFit="1"/>
    </xf>
    <xf numFmtId="0" fontId="5" fillId="0" borderId="0" xfId="0" applyFont="1" applyFill="1" applyBorder="1" applyAlignment="1">
      <alignment vertical="center" shrinkToFit="1"/>
    </xf>
    <xf numFmtId="38" fontId="7" fillId="0" borderId="21" xfId="1" applyFont="1" applyFill="1" applyBorder="1" applyAlignment="1">
      <alignment horizontal="center" vertical="center" wrapText="1" shrinkToFit="1"/>
    </xf>
    <xf numFmtId="0" fontId="5" fillId="0" borderId="14" xfId="0" applyFont="1" applyFill="1" applyBorder="1" applyAlignment="1">
      <alignment horizontal="center" vertical="center" shrinkToFit="1"/>
    </xf>
    <xf numFmtId="0" fontId="5" fillId="0" borderId="21" xfId="0" applyFont="1" applyFill="1" applyBorder="1" applyAlignment="1">
      <alignment vertical="center" shrinkToFit="1"/>
    </xf>
    <xf numFmtId="176" fontId="5" fillId="0" borderId="21" xfId="0" applyNumberFormat="1" applyFont="1" applyFill="1" applyBorder="1" applyAlignment="1">
      <alignment vertical="center" shrinkToFit="1"/>
    </xf>
    <xf numFmtId="38" fontId="5" fillId="0" borderId="21" xfId="1" applyFont="1" applyFill="1" applyBorder="1" applyAlignment="1">
      <alignment vertical="center" shrinkToFit="1"/>
    </xf>
    <xf numFmtId="0" fontId="5" fillId="0" borderId="14" xfId="0" applyFont="1" applyFill="1" applyBorder="1" applyAlignment="1">
      <alignment vertical="center" shrinkToFit="1"/>
    </xf>
    <xf numFmtId="0" fontId="5" fillId="0" borderId="22" xfId="0" applyFont="1" applyFill="1" applyBorder="1" applyAlignment="1">
      <alignment vertical="center" shrinkToFit="1"/>
    </xf>
    <xf numFmtId="176" fontId="5" fillId="0" borderId="22" xfId="0" applyNumberFormat="1" applyFont="1" applyFill="1" applyBorder="1" applyAlignment="1">
      <alignment vertical="center" shrinkToFit="1"/>
    </xf>
    <xf numFmtId="38" fontId="5" fillId="0" borderId="22" xfId="1" applyFont="1" applyFill="1" applyBorder="1" applyAlignment="1">
      <alignment vertical="center" shrinkToFit="1"/>
    </xf>
    <xf numFmtId="0" fontId="5" fillId="0" borderId="15" xfId="0" applyFont="1" applyFill="1" applyBorder="1" applyAlignment="1">
      <alignment vertical="center" shrinkToFit="1"/>
    </xf>
    <xf numFmtId="0" fontId="5" fillId="0" borderId="47" xfId="0" applyFont="1" applyFill="1" applyBorder="1" applyAlignment="1">
      <alignment vertical="center" shrinkToFit="1"/>
    </xf>
    <xf numFmtId="176" fontId="5" fillId="0" borderId="47" xfId="0" applyNumberFormat="1" applyFont="1" applyFill="1" applyBorder="1" applyAlignment="1">
      <alignment vertical="center" shrinkToFit="1"/>
    </xf>
    <xf numFmtId="38" fontId="5" fillId="0" borderId="47" xfId="1" applyFont="1" applyFill="1" applyBorder="1" applyAlignment="1">
      <alignment vertical="center" shrinkToFit="1"/>
    </xf>
    <xf numFmtId="0" fontId="5" fillId="0" borderId="53" xfId="0" applyFont="1" applyFill="1" applyBorder="1" applyAlignment="1">
      <alignment vertical="center" shrinkToFit="1"/>
    </xf>
    <xf numFmtId="176" fontId="5" fillId="0" borderId="46" xfId="0" applyNumberFormat="1" applyFont="1" applyFill="1" applyBorder="1" applyAlignment="1">
      <alignment vertical="center" shrinkToFit="1"/>
    </xf>
    <xf numFmtId="0" fontId="5" fillId="0" borderId="21" xfId="0" applyFont="1" applyFill="1" applyBorder="1" applyAlignment="1">
      <alignment horizontal="right" vertical="center" shrinkToFit="1"/>
    </xf>
    <xf numFmtId="176" fontId="8" fillId="0" borderId="21" xfId="0" applyNumberFormat="1" applyFont="1" applyFill="1" applyBorder="1" applyAlignment="1">
      <alignment vertical="center" shrinkToFit="1"/>
    </xf>
    <xf numFmtId="38" fontId="8" fillId="0" borderId="22" xfId="1" applyFont="1" applyFill="1" applyBorder="1" applyAlignment="1">
      <alignment vertical="center" shrinkToFit="1"/>
    </xf>
    <xf numFmtId="176" fontId="8" fillId="0" borderId="22" xfId="0" applyNumberFormat="1" applyFont="1" applyFill="1" applyBorder="1" applyAlignment="1">
      <alignment vertical="center" shrinkToFit="1"/>
    </xf>
    <xf numFmtId="0" fontId="5" fillId="0" borderId="10" xfId="0" applyFont="1" applyFill="1" applyBorder="1" applyAlignment="1">
      <alignment vertical="center" shrinkToFit="1"/>
    </xf>
    <xf numFmtId="176" fontId="8" fillId="0" borderId="10" xfId="0" applyNumberFormat="1" applyFont="1" applyFill="1" applyBorder="1" applyAlignment="1">
      <alignment vertical="center" shrinkToFit="1"/>
    </xf>
    <xf numFmtId="38" fontId="5" fillId="0" borderId="10" xfId="1" applyFont="1" applyFill="1" applyBorder="1" applyAlignment="1">
      <alignment vertical="center" shrinkToFit="1"/>
    </xf>
    <xf numFmtId="0" fontId="5" fillId="0" borderId="11" xfId="0" applyFont="1" applyFill="1" applyBorder="1" applyAlignment="1">
      <alignment vertical="center" shrinkToFit="1"/>
    </xf>
    <xf numFmtId="38" fontId="7" fillId="0" borderId="47" xfId="1" applyFont="1" applyFill="1" applyBorder="1" applyAlignment="1">
      <alignment horizontal="center" vertical="center" shrinkToFit="1"/>
    </xf>
    <xf numFmtId="38" fontId="7" fillId="0" borderId="53" xfId="1" applyFont="1" applyFill="1" applyBorder="1" applyAlignment="1">
      <alignment vertical="center" shrinkToFit="1"/>
    </xf>
    <xf numFmtId="38" fontId="7" fillId="0" borderId="29" xfId="1" applyFont="1" applyFill="1" applyBorder="1" applyAlignment="1">
      <alignment vertical="center" shrinkToFit="1"/>
    </xf>
    <xf numFmtId="38" fontId="7" fillId="0" borderId="55" xfId="1" applyFont="1" applyFill="1" applyBorder="1" applyAlignment="1">
      <alignment horizontal="center" vertical="center" shrinkToFit="1"/>
    </xf>
    <xf numFmtId="38" fontId="7" fillId="0" borderId="57" xfId="1" applyFont="1" applyFill="1" applyBorder="1" applyAlignment="1">
      <alignment horizontal="center" vertical="center" shrinkToFit="1"/>
    </xf>
    <xf numFmtId="38" fontId="7" fillId="0" borderId="54" xfId="1" applyFont="1" applyFill="1" applyBorder="1" applyAlignment="1">
      <alignment vertical="center" shrinkToFit="1"/>
    </xf>
    <xf numFmtId="38" fontId="7" fillId="0" borderId="21" xfId="1" applyFont="1" applyFill="1" applyBorder="1" applyAlignment="1">
      <alignment horizontal="center" vertical="center" shrinkToFit="1"/>
    </xf>
    <xf numFmtId="38" fontId="3" fillId="0" borderId="0" xfId="1" applyFont="1" applyFill="1" applyBorder="1" applyAlignment="1">
      <alignment horizontal="right" vertical="center" shrinkToFit="1"/>
    </xf>
    <xf numFmtId="0" fontId="5" fillId="0" borderId="22" xfId="0" applyFont="1" applyFill="1" applyBorder="1" applyAlignment="1">
      <alignment vertical="center" shrinkToFit="1"/>
    </xf>
    <xf numFmtId="38" fontId="5" fillId="0" borderId="22" xfId="1" applyFont="1" applyFill="1" applyBorder="1" applyAlignment="1">
      <alignment vertical="center" shrinkToFit="1"/>
    </xf>
    <xf numFmtId="0" fontId="5" fillId="0" borderId="15" xfId="0" applyFont="1" applyFill="1" applyBorder="1" applyAlignment="1">
      <alignment vertical="center" shrinkToFit="1"/>
    </xf>
    <xf numFmtId="0" fontId="5" fillId="0" borderId="53" xfId="0" applyFont="1" applyFill="1" applyBorder="1" applyAlignment="1">
      <alignment vertical="center" shrinkToFit="1"/>
    </xf>
    <xf numFmtId="38" fontId="5" fillId="0" borderId="59" xfId="1" applyFont="1" applyFill="1" applyBorder="1" applyAlignment="1">
      <alignment vertical="center" shrinkToFit="1"/>
    </xf>
    <xf numFmtId="38" fontId="5" fillId="0" borderId="54" xfId="1" applyFont="1" applyFill="1" applyBorder="1" applyAlignment="1">
      <alignment vertical="center" shrinkToFit="1"/>
    </xf>
    <xf numFmtId="0" fontId="5" fillId="0" borderId="58" xfId="0" applyFont="1" applyFill="1" applyBorder="1" applyAlignment="1">
      <alignment vertical="center" shrinkToFit="1"/>
    </xf>
    <xf numFmtId="38" fontId="5" fillId="0" borderId="22" xfId="1" applyFont="1" applyFill="1" applyBorder="1" applyAlignment="1">
      <alignment vertical="center" shrinkToFit="1"/>
    </xf>
    <xf numFmtId="0" fontId="5" fillId="0" borderId="15" xfId="0" applyFont="1" applyFill="1" applyBorder="1" applyAlignment="1">
      <alignment vertical="center" shrinkToFit="1"/>
    </xf>
    <xf numFmtId="0" fontId="5" fillId="0" borderId="22" xfId="0" applyFont="1" applyFill="1" applyBorder="1" applyAlignment="1">
      <alignment vertical="center" shrinkToFit="1"/>
    </xf>
    <xf numFmtId="0" fontId="5" fillId="0" borderId="27" xfId="0" applyFont="1" applyFill="1" applyBorder="1" applyAlignment="1">
      <alignment horizontal="center" vertical="center" textRotation="255" shrinkToFit="1"/>
    </xf>
    <xf numFmtId="0" fontId="5" fillId="0" borderId="28" xfId="0" applyFont="1" applyFill="1" applyBorder="1" applyAlignment="1">
      <alignment horizontal="center" vertical="center" textRotation="255" shrinkToFit="1"/>
    </xf>
    <xf numFmtId="0" fontId="5" fillId="0" borderId="35" xfId="0" applyFont="1" applyFill="1" applyBorder="1" applyAlignment="1">
      <alignment horizontal="center" vertical="center" textRotation="255" shrinkToFit="1"/>
    </xf>
    <xf numFmtId="0" fontId="5" fillId="0" borderId="22" xfId="0" applyFont="1" applyFill="1" applyBorder="1" applyAlignment="1">
      <alignment vertical="center" shrinkToFit="1"/>
    </xf>
    <xf numFmtId="0" fontId="5" fillId="0" borderId="47" xfId="0" applyFont="1" applyFill="1" applyBorder="1" applyAlignment="1">
      <alignment vertical="center" shrinkToFit="1"/>
    </xf>
    <xf numFmtId="0" fontId="9" fillId="0" borderId="0" xfId="0" applyFont="1" applyFill="1" applyAlignment="1">
      <alignment vertical="center" shrinkToFit="1"/>
    </xf>
    <xf numFmtId="0" fontId="5" fillId="0" borderId="19" xfId="0" applyFont="1" applyFill="1" applyBorder="1" applyAlignment="1">
      <alignment horizontal="center" vertical="center" textRotation="255" shrinkToFit="1"/>
    </xf>
    <xf numFmtId="0" fontId="5" fillId="0" borderId="22" xfId="0" applyFont="1" applyFill="1" applyBorder="1" applyAlignment="1">
      <alignment horizontal="left" vertical="center" shrinkToFit="1"/>
    </xf>
    <xf numFmtId="0" fontId="5" fillId="0" borderId="47" xfId="0" applyFont="1" applyFill="1" applyBorder="1" applyAlignment="1">
      <alignment horizontal="left" vertical="center" shrinkToFit="1"/>
    </xf>
    <xf numFmtId="0" fontId="5" fillId="0" borderId="60" xfId="0" applyFont="1" applyFill="1" applyBorder="1" applyAlignment="1">
      <alignment horizontal="center" vertical="center" textRotation="255" shrinkToFit="1"/>
    </xf>
    <xf numFmtId="0" fontId="5" fillId="0" borderId="56" xfId="0" applyFont="1" applyFill="1" applyBorder="1" applyAlignment="1">
      <alignment horizontal="center" vertical="center" textRotation="255" shrinkToFit="1"/>
    </xf>
    <xf numFmtId="0" fontId="15" fillId="0" borderId="0" xfId="0" applyFont="1" applyFill="1" applyAlignment="1">
      <alignment horizontal="center" vertical="center" shrinkToFit="1"/>
    </xf>
    <xf numFmtId="0" fontId="14" fillId="0" borderId="0" xfId="0" applyFont="1" applyFill="1" applyAlignment="1">
      <alignment vertical="center" shrinkToFit="1"/>
    </xf>
    <xf numFmtId="38" fontId="5" fillId="0" borderId="37" xfId="1" applyFont="1" applyFill="1" applyBorder="1" applyAlignment="1">
      <alignment horizontal="center" vertical="center" shrinkToFit="1"/>
    </xf>
    <xf numFmtId="0" fontId="5" fillId="0" borderId="44" xfId="0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shrinkToFit="1"/>
    </xf>
    <xf numFmtId="0" fontId="5" fillId="0" borderId="30" xfId="0" applyFont="1" applyFill="1" applyBorder="1" applyAlignment="1">
      <alignment horizontal="center" vertical="center" shrinkToFit="1"/>
    </xf>
    <xf numFmtId="0" fontId="5" fillId="0" borderId="49" xfId="0" applyFont="1" applyFill="1" applyBorder="1" applyAlignment="1">
      <alignment horizontal="center" vertical="center" shrinkToFit="1"/>
    </xf>
    <xf numFmtId="0" fontId="5" fillId="0" borderId="52" xfId="0" applyFont="1" applyFill="1" applyBorder="1" applyAlignment="1">
      <alignment horizontal="center" vertical="center" shrinkToFit="1"/>
    </xf>
    <xf numFmtId="0" fontId="5" fillId="0" borderId="31" xfId="0" applyFont="1" applyFill="1" applyBorder="1" applyAlignment="1">
      <alignment horizontal="center" vertical="center" shrinkToFit="1"/>
    </xf>
    <xf numFmtId="0" fontId="5" fillId="0" borderId="47" xfId="0" applyFont="1" applyFill="1" applyBorder="1" applyAlignment="1">
      <alignment horizontal="center" vertical="center" shrinkToFit="1"/>
    </xf>
    <xf numFmtId="176" fontId="5" fillId="0" borderId="31" xfId="0" applyNumberFormat="1" applyFont="1" applyFill="1" applyBorder="1" applyAlignment="1">
      <alignment horizontal="center" vertical="center" shrinkToFit="1"/>
    </xf>
    <xf numFmtId="176" fontId="5" fillId="0" borderId="47" xfId="0" applyNumberFormat="1" applyFont="1" applyFill="1" applyBorder="1" applyAlignment="1">
      <alignment horizontal="center" vertical="center" shrinkToFit="1"/>
    </xf>
    <xf numFmtId="38" fontId="13" fillId="0" borderId="0" xfId="1" applyFont="1" applyFill="1" applyBorder="1" applyAlignment="1">
      <alignment vertical="center" shrinkToFit="1"/>
    </xf>
    <xf numFmtId="38" fontId="7" fillId="0" borderId="6" xfId="1" applyFont="1" applyFill="1" applyBorder="1" applyAlignment="1">
      <alignment horizontal="center" vertical="center" shrinkToFit="1"/>
    </xf>
    <xf numFmtId="38" fontId="7" fillId="0" borderId="38" xfId="1" applyFont="1" applyFill="1" applyBorder="1" applyAlignment="1">
      <alignment horizontal="center" vertical="center" shrinkToFit="1"/>
    </xf>
    <xf numFmtId="38" fontId="7" fillId="0" borderId="30" xfId="1" applyFont="1" applyFill="1" applyBorder="1" applyAlignment="1">
      <alignment horizontal="center" vertical="center" shrinkToFit="1"/>
    </xf>
    <xf numFmtId="38" fontId="7" fillId="0" borderId="8" xfId="1" applyFont="1" applyFill="1" applyBorder="1" applyAlignment="1">
      <alignment horizontal="center" vertical="center" shrinkToFit="1"/>
    </xf>
    <xf numFmtId="38" fontId="7" fillId="0" borderId="0" xfId="1" applyFont="1" applyFill="1" applyBorder="1" applyAlignment="1">
      <alignment horizontal="center" vertical="center" shrinkToFit="1"/>
    </xf>
    <xf numFmtId="38" fontId="7" fillId="0" borderId="3" xfId="1" applyFont="1" applyFill="1" applyBorder="1" applyAlignment="1">
      <alignment horizontal="center" vertical="center" shrinkToFit="1"/>
    </xf>
    <xf numFmtId="38" fontId="7" fillId="0" borderId="49" xfId="1" applyFont="1" applyFill="1" applyBorder="1" applyAlignment="1">
      <alignment horizontal="center" vertical="center" shrinkToFit="1"/>
    </xf>
    <xf numFmtId="38" fontId="7" fillId="0" borderId="51" xfId="1" applyFont="1" applyFill="1" applyBorder="1" applyAlignment="1">
      <alignment horizontal="center" vertical="center" shrinkToFit="1"/>
    </xf>
    <xf numFmtId="38" fontId="7" fillId="0" borderId="52" xfId="1" applyFont="1" applyFill="1" applyBorder="1" applyAlignment="1">
      <alignment horizontal="center" vertical="center" shrinkToFit="1"/>
    </xf>
    <xf numFmtId="38" fontId="7" fillId="0" borderId="32" xfId="1" applyFont="1" applyFill="1" applyBorder="1" applyAlignment="1">
      <alignment horizontal="center" vertical="center" shrinkToFit="1"/>
    </xf>
    <xf numFmtId="38" fontId="7" fillId="0" borderId="50" xfId="1" applyFont="1" applyFill="1" applyBorder="1" applyAlignment="1">
      <alignment horizontal="center" vertical="center" shrinkToFit="1"/>
    </xf>
    <xf numFmtId="38" fontId="10" fillId="0" borderId="32" xfId="1" applyFont="1" applyFill="1" applyBorder="1" applyAlignment="1">
      <alignment horizontal="center" vertical="center" shrinkToFit="1"/>
    </xf>
    <xf numFmtId="38" fontId="10" fillId="0" borderId="30" xfId="1" applyFont="1" applyFill="1" applyBorder="1" applyAlignment="1">
      <alignment horizontal="center" vertical="center" shrinkToFit="1"/>
    </xf>
    <xf numFmtId="38" fontId="10" fillId="0" borderId="50" xfId="1" applyFont="1" applyFill="1" applyBorder="1" applyAlignment="1">
      <alignment horizontal="center" vertical="center" shrinkToFit="1"/>
    </xf>
    <xf numFmtId="38" fontId="10" fillId="0" borderId="52" xfId="1" applyFont="1" applyFill="1" applyBorder="1" applyAlignment="1">
      <alignment horizontal="center" vertical="center" shrinkToFit="1"/>
    </xf>
    <xf numFmtId="38" fontId="10" fillId="0" borderId="36" xfId="1" applyFont="1" applyFill="1" applyBorder="1" applyAlignment="1">
      <alignment horizontal="center" vertical="center" shrinkToFit="1"/>
    </xf>
    <xf numFmtId="38" fontId="10" fillId="0" borderId="48" xfId="1" applyFont="1" applyFill="1" applyBorder="1" applyAlignment="1">
      <alignment horizontal="center" vertical="center" shrinkToFit="1"/>
    </xf>
    <xf numFmtId="38" fontId="7" fillId="0" borderId="22" xfId="1" applyFont="1" applyFill="1" applyBorder="1" applyAlignment="1">
      <alignment horizontal="left" vertical="center" shrinkToFit="1"/>
    </xf>
    <xf numFmtId="38" fontId="7" fillId="0" borderId="47" xfId="1" applyFont="1" applyFill="1" applyBorder="1" applyAlignment="1">
      <alignment horizontal="left" vertical="center" shrinkToFit="1"/>
    </xf>
    <xf numFmtId="38" fontId="7" fillId="0" borderId="27" xfId="1" applyFont="1" applyFill="1" applyBorder="1" applyAlignment="1">
      <alignment horizontal="center" vertical="center" textRotation="255" shrinkToFit="1"/>
    </xf>
    <xf numFmtId="38" fontId="7" fillId="0" borderId="28" xfId="1" applyFont="1" applyFill="1" applyBorder="1" applyAlignment="1">
      <alignment horizontal="center" vertical="center" textRotation="255" shrinkToFit="1"/>
    </xf>
    <xf numFmtId="38" fontId="7" fillId="0" borderId="19" xfId="1" applyFont="1" applyFill="1" applyBorder="1" applyAlignment="1">
      <alignment horizontal="center" vertical="center" textRotation="255" shrinkToFit="1"/>
    </xf>
    <xf numFmtId="38" fontId="7" fillId="0" borderId="21" xfId="1" applyFont="1" applyFill="1" applyBorder="1" applyAlignment="1">
      <alignment horizontal="center" vertical="center" textRotation="255" shrinkToFit="1"/>
    </xf>
    <xf numFmtId="38" fontId="7" fillId="0" borderId="40" xfId="1" applyFont="1" applyFill="1" applyBorder="1" applyAlignment="1">
      <alignment horizontal="center" vertical="center" shrinkToFit="1"/>
    </xf>
    <xf numFmtId="38" fontId="7" fillId="0" borderId="4" xfId="1" applyFont="1" applyFill="1" applyBorder="1" applyAlignment="1">
      <alignment horizontal="center" vertical="center" shrinkToFit="1"/>
    </xf>
    <xf numFmtId="38" fontId="7" fillId="0" borderId="24" xfId="1" applyFont="1" applyFill="1" applyBorder="1" applyAlignment="1">
      <alignment horizontal="center" vertical="center" shrinkToFit="1"/>
    </xf>
    <xf numFmtId="38" fontId="7" fillId="0" borderId="9" xfId="1" applyFont="1" applyFill="1" applyBorder="1" applyAlignment="1">
      <alignment horizontal="center" vertical="center" shrinkToFit="1"/>
    </xf>
    <xf numFmtId="38" fontId="7" fillId="0" borderId="41" xfId="1" applyFont="1" applyFill="1" applyBorder="1" applyAlignment="1">
      <alignment horizontal="center" vertical="center" shrinkToFit="1"/>
    </xf>
    <xf numFmtId="38" fontId="7" fillId="0" borderId="39" xfId="1" applyFont="1" applyFill="1" applyBorder="1" applyAlignment="1">
      <alignment horizontal="center" vertical="center" shrinkToFit="1"/>
    </xf>
    <xf numFmtId="38" fontId="7" fillId="0" borderId="40" xfId="1" applyFont="1" applyFill="1" applyBorder="1" applyAlignment="1">
      <alignment horizontal="center" vertical="center" textRotation="255" shrinkToFit="1"/>
    </xf>
    <xf numFmtId="38" fontId="7" fillId="0" borderId="8" xfId="1" applyFont="1" applyFill="1" applyBorder="1" applyAlignment="1">
      <alignment horizontal="center" vertical="center" textRotation="255" shrinkToFit="1"/>
    </xf>
    <xf numFmtId="38" fontId="7" fillId="0" borderId="49" xfId="1" applyFont="1" applyFill="1" applyBorder="1" applyAlignment="1">
      <alignment horizontal="center" vertical="center" textRotation="255" shrinkToFit="1"/>
    </xf>
    <xf numFmtId="38" fontId="7" fillId="0" borderId="22" xfId="1" applyFont="1" applyFill="1" applyBorder="1" applyAlignment="1">
      <alignment horizontal="center" vertical="center" textRotation="255" shrinkToFit="1"/>
    </xf>
    <xf numFmtId="38" fontId="7" fillId="0" borderId="45" xfId="1" applyFont="1" applyFill="1" applyBorder="1" applyAlignment="1">
      <alignment horizontal="center" vertical="center" textRotation="255" shrinkToFit="1"/>
    </xf>
    <xf numFmtId="38" fontId="7" fillId="0" borderId="47" xfId="1" applyFont="1" applyFill="1" applyBorder="1" applyAlignment="1">
      <alignment horizontal="center" vertical="center" textRotation="255" shrinkToFit="1"/>
    </xf>
    <xf numFmtId="38" fontId="7" fillId="0" borderId="45" xfId="1" applyFont="1" applyFill="1" applyBorder="1" applyAlignment="1">
      <alignment horizontal="left" vertical="center" shrinkToFit="1"/>
    </xf>
    <xf numFmtId="38" fontId="7" fillId="0" borderId="23" xfId="1" applyFont="1" applyFill="1" applyBorder="1" applyAlignment="1">
      <alignment horizontal="center" vertical="center" shrinkToFit="1"/>
    </xf>
    <xf numFmtId="38" fontId="7" fillId="0" borderId="31" xfId="1" applyFont="1" applyFill="1" applyBorder="1" applyAlignment="1">
      <alignment horizontal="center" vertical="center" wrapText="1" shrinkToFit="1"/>
    </xf>
    <xf numFmtId="38" fontId="7" fillId="0" borderId="47" xfId="1" applyFont="1" applyFill="1" applyBorder="1" applyAlignment="1">
      <alignment horizontal="center" vertical="center" wrapText="1" shrinkToFit="1"/>
    </xf>
    <xf numFmtId="38" fontId="7" fillId="0" borderId="12" xfId="1" applyFont="1" applyFill="1" applyBorder="1" applyAlignment="1">
      <alignment horizontal="center" vertical="center" shrinkToFit="1"/>
    </xf>
    <xf numFmtId="38" fontId="7" fillId="0" borderId="7" xfId="1" applyFont="1" applyFill="1" applyBorder="1" applyAlignment="1">
      <alignment horizontal="center" vertical="center" shrinkToFit="1"/>
    </xf>
    <xf numFmtId="38" fontId="7" fillId="0" borderId="13" xfId="1" applyFont="1" applyFill="1" applyBorder="1" applyAlignment="1">
      <alignment horizontal="center" vertical="center" shrinkToFit="1"/>
    </xf>
    <xf numFmtId="38" fontId="7" fillId="0" borderId="21" xfId="1" applyFont="1" applyFill="1" applyBorder="1" applyAlignment="1">
      <alignment horizontal="center" vertical="center" shrinkToFit="1"/>
    </xf>
    <xf numFmtId="38" fontId="13" fillId="0" borderId="0" xfId="1" applyFont="1" applyFill="1" applyBorder="1" applyAlignment="1">
      <alignment shrinkToFit="1"/>
    </xf>
    <xf numFmtId="38" fontId="7" fillId="0" borderId="0" xfId="1" applyFont="1" applyFill="1" applyBorder="1" applyAlignment="1">
      <alignment horizontal="right" shrinkToFit="1"/>
    </xf>
    <xf numFmtId="38" fontId="7" fillId="0" borderId="33" xfId="1" applyFont="1" applyFill="1" applyBorder="1" applyAlignment="1">
      <alignment horizontal="center" vertical="center" wrapText="1" shrinkToFit="1"/>
    </xf>
    <xf numFmtId="38" fontId="7" fillId="0" borderId="53" xfId="1" applyFont="1" applyFill="1" applyBorder="1" applyAlignment="1">
      <alignment horizontal="center" vertical="center" wrapText="1" shrinkToFit="1"/>
    </xf>
    <xf numFmtId="38" fontId="7" fillId="0" borderId="21" xfId="1" applyFont="1" applyFill="1" applyBorder="1" applyAlignment="1">
      <alignment horizontal="left" vertical="center" shrinkToFit="1"/>
    </xf>
    <xf numFmtId="38" fontId="7" fillId="0" borderId="27" xfId="1" applyFont="1" applyFill="1" applyBorder="1" applyAlignment="1">
      <alignment horizontal="center" vertical="center" shrinkToFit="1"/>
    </xf>
    <xf numFmtId="38" fontId="7" fillId="0" borderId="17" xfId="1" applyFont="1" applyFill="1" applyBorder="1" applyAlignment="1">
      <alignment horizontal="center" vertical="center" shrinkToFit="1"/>
    </xf>
    <xf numFmtId="38" fontId="7" fillId="0" borderId="10" xfId="1" applyFont="1" applyFill="1" applyBorder="1" applyAlignment="1">
      <alignment horizontal="center" vertical="center" shrinkToFit="1"/>
    </xf>
    <xf numFmtId="38" fontId="7" fillId="2" borderId="21" xfId="1" applyFont="1" applyFill="1" applyBorder="1" applyAlignment="1">
      <alignment horizontal="left" vertical="center" shrinkToFit="1"/>
    </xf>
  </cellXfs>
  <cellStyles count="5">
    <cellStyle name="パーセント 2" xfId="4"/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9" defaultPivotStyle="PivotStyleLight16"/>
  <colors>
    <mruColors>
      <color rgb="FF99FF66"/>
      <color rgb="FFFF99CC"/>
      <color rgb="FFD9AAA9"/>
      <color rgb="FF8EB4E3"/>
      <color rgb="FFFF6600"/>
      <color rgb="FF00FF00"/>
      <color rgb="FF93A9CF"/>
      <color rgb="FFFFCC99"/>
      <color rgb="FFFFFF66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L39"/>
  <sheetViews>
    <sheetView tabSelected="1" view="pageBreakPreview" topLeftCell="A3" zoomScaleNormal="100" zoomScaleSheetLayoutView="100" workbookViewId="0">
      <selection activeCell="J4" sqref="J4:L5"/>
    </sheetView>
  </sheetViews>
  <sheetFormatPr defaultRowHeight="14.25" x14ac:dyDescent="0.15"/>
  <cols>
    <col min="1" max="1" width="9" style="4"/>
    <col min="2" max="2" width="29.375" style="4" bestFit="1" customWidth="1"/>
    <col min="3" max="3" width="22.625" style="4" customWidth="1"/>
    <col min="4" max="4" width="12.125" style="4" customWidth="1"/>
    <col min="5" max="5" width="12.125" style="5" customWidth="1"/>
    <col min="6" max="6" width="12.125" style="6" customWidth="1"/>
    <col min="7" max="7" width="12.125" style="4" customWidth="1"/>
    <col min="8" max="8" width="10.875" style="4" customWidth="1"/>
    <col min="9" max="16384" width="9" style="4"/>
  </cols>
  <sheetData>
    <row r="1" spans="1:12" ht="27" customHeight="1" x14ac:dyDescent="0.15">
      <c r="G1" s="7"/>
    </row>
    <row r="2" spans="1:12" ht="27" customHeight="1" x14ac:dyDescent="0.15">
      <c r="A2" s="89" t="s">
        <v>74</v>
      </c>
      <c r="B2" s="89"/>
      <c r="C2" s="89"/>
    </row>
    <row r="3" spans="1:12" ht="14.25" customHeight="1" thickBot="1" x14ac:dyDescent="0.2"/>
    <row r="4" spans="1:12" ht="30" customHeight="1" x14ac:dyDescent="0.15">
      <c r="A4" s="92" t="s">
        <v>83</v>
      </c>
      <c r="B4" s="93"/>
      <c r="C4" s="96" t="s">
        <v>84</v>
      </c>
      <c r="D4" s="96" t="s">
        <v>42</v>
      </c>
      <c r="E4" s="98" t="s">
        <v>43</v>
      </c>
      <c r="F4" s="90" t="s">
        <v>44</v>
      </c>
      <c r="G4" s="91"/>
      <c r="J4" s="88"/>
      <c r="K4" s="88"/>
      <c r="L4" s="88"/>
    </row>
    <row r="5" spans="1:12" ht="30" customHeight="1" x14ac:dyDescent="0.15">
      <c r="A5" s="94"/>
      <c r="B5" s="95"/>
      <c r="C5" s="97"/>
      <c r="D5" s="97"/>
      <c r="E5" s="99"/>
      <c r="F5" s="36" t="s">
        <v>67</v>
      </c>
      <c r="G5" s="37" t="s">
        <v>45</v>
      </c>
      <c r="J5" s="88"/>
      <c r="K5" s="88"/>
      <c r="L5" s="88"/>
    </row>
    <row r="6" spans="1:12" ht="27" customHeight="1" x14ac:dyDescent="0.15">
      <c r="A6" s="77" t="s">
        <v>62</v>
      </c>
      <c r="B6" s="38" t="s">
        <v>20</v>
      </c>
      <c r="C6" s="38" t="s">
        <v>46</v>
      </c>
      <c r="D6" s="38">
        <v>330</v>
      </c>
      <c r="E6" s="39">
        <v>-9</v>
      </c>
      <c r="F6" s="40">
        <v>10000</v>
      </c>
      <c r="G6" s="41">
        <v>2</v>
      </c>
    </row>
    <row r="7" spans="1:12" ht="27" customHeight="1" x14ac:dyDescent="0.15">
      <c r="A7" s="78"/>
      <c r="B7" s="42" t="s">
        <v>21</v>
      </c>
      <c r="C7" s="42" t="s">
        <v>46</v>
      </c>
      <c r="D7" s="42">
        <v>90</v>
      </c>
      <c r="E7" s="43">
        <v>-5.5</v>
      </c>
      <c r="F7" s="44">
        <v>2000</v>
      </c>
      <c r="G7" s="45">
        <v>1</v>
      </c>
    </row>
    <row r="8" spans="1:12" ht="27" customHeight="1" x14ac:dyDescent="0.15">
      <c r="A8" s="78"/>
      <c r="B8" s="80" t="s">
        <v>22</v>
      </c>
      <c r="C8" s="80" t="s">
        <v>46</v>
      </c>
      <c r="D8" s="42">
        <v>185</v>
      </c>
      <c r="E8" s="43">
        <v>-10</v>
      </c>
      <c r="F8" s="44">
        <v>15000</v>
      </c>
      <c r="G8" s="45">
        <v>1</v>
      </c>
    </row>
    <row r="9" spans="1:12" ht="27" customHeight="1" x14ac:dyDescent="0.15">
      <c r="A9" s="78"/>
      <c r="B9" s="81"/>
      <c r="C9" s="81"/>
      <c r="D9" s="46">
        <v>53</v>
      </c>
      <c r="E9" s="47">
        <v>-4.5</v>
      </c>
      <c r="F9" s="48">
        <v>700</v>
      </c>
      <c r="G9" s="49">
        <v>1</v>
      </c>
    </row>
    <row r="10" spans="1:12" ht="27" customHeight="1" x14ac:dyDescent="0.15">
      <c r="A10" s="78"/>
      <c r="B10" s="38" t="s">
        <v>54</v>
      </c>
      <c r="C10" s="38" t="s">
        <v>46</v>
      </c>
      <c r="D10" s="38">
        <v>180</v>
      </c>
      <c r="E10" s="39">
        <v>-5.5</v>
      </c>
      <c r="F10" s="40">
        <v>2000</v>
      </c>
      <c r="G10" s="41">
        <v>2</v>
      </c>
    </row>
    <row r="11" spans="1:12" ht="27" customHeight="1" x14ac:dyDescent="0.15">
      <c r="A11" s="78"/>
      <c r="B11" s="38" t="s">
        <v>23</v>
      </c>
      <c r="C11" s="38" t="s">
        <v>46</v>
      </c>
      <c r="D11" s="38">
        <v>260</v>
      </c>
      <c r="E11" s="39">
        <v>-7.5</v>
      </c>
      <c r="F11" s="40">
        <v>5000</v>
      </c>
      <c r="G11" s="41">
        <v>2</v>
      </c>
    </row>
    <row r="12" spans="1:12" ht="27" customHeight="1" x14ac:dyDescent="0.15">
      <c r="A12" s="78"/>
      <c r="B12" s="38" t="s">
        <v>47</v>
      </c>
      <c r="C12" s="38" t="s">
        <v>46</v>
      </c>
      <c r="D12" s="38">
        <v>360</v>
      </c>
      <c r="E12" s="39">
        <v>-5.5</v>
      </c>
      <c r="F12" s="40">
        <v>2000</v>
      </c>
      <c r="G12" s="41">
        <v>4</v>
      </c>
    </row>
    <row r="13" spans="1:12" ht="27" customHeight="1" x14ac:dyDescent="0.15">
      <c r="A13" s="78"/>
      <c r="B13" s="38" t="s">
        <v>48</v>
      </c>
      <c r="C13" s="38" t="s">
        <v>46</v>
      </c>
      <c r="D13" s="38">
        <v>195</v>
      </c>
      <c r="E13" s="39">
        <v>-4.5</v>
      </c>
      <c r="F13" s="40">
        <v>700</v>
      </c>
      <c r="G13" s="41">
        <v>3</v>
      </c>
    </row>
    <row r="14" spans="1:12" ht="27" customHeight="1" x14ac:dyDescent="0.15">
      <c r="A14" s="78"/>
      <c r="B14" s="38" t="s">
        <v>49</v>
      </c>
      <c r="C14" s="38" t="s">
        <v>46</v>
      </c>
      <c r="D14" s="38">
        <v>390</v>
      </c>
      <c r="E14" s="39">
        <v>-7.5</v>
      </c>
      <c r="F14" s="40">
        <v>5000</v>
      </c>
      <c r="G14" s="41">
        <v>3</v>
      </c>
    </row>
    <row r="15" spans="1:12" ht="27" customHeight="1" x14ac:dyDescent="0.15">
      <c r="A15" s="78"/>
      <c r="B15" s="38" t="s">
        <v>25</v>
      </c>
      <c r="C15" s="38" t="s">
        <v>46</v>
      </c>
      <c r="D15" s="38">
        <v>140</v>
      </c>
      <c r="E15" s="39">
        <v>-4.5</v>
      </c>
      <c r="F15" s="40"/>
      <c r="G15" s="41"/>
    </row>
    <row r="16" spans="1:12" ht="27" customHeight="1" x14ac:dyDescent="0.15">
      <c r="A16" s="78"/>
      <c r="B16" s="80" t="s">
        <v>37</v>
      </c>
      <c r="C16" s="80" t="s">
        <v>46</v>
      </c>
      <c r="D16" s="42">
        <v>196</v>
      </c>
      <c r="E16" s="43">
        <v>-5.5</v>
      </c>
      <c r="F16" s="44"/>
      <c r="G16" s="45"/>
    </row>
    <row r="17" spans="1:8" ht="27" customHeight="1" x14ac:dyDescent="0.15">
      <c r="A17" s="78"/>
      <c r="B17" s="81"/>
      <c r="C17" s="81"/>
      <c r="D17" s="46">
        <v>180</v>
      </c>
      <c r="E17" s="47">
        <v>-4.5</v>
      </c>
      <c r="F17" s="48"/>
      <c r="G17" s="49"/>
    </row>
    <row r="18" spans="1:8" ht="27" customHeight="1" x14ac:dyDescent="0.15">
      <c r="A18" s="78"/>
      <c r="B18" s="46" t="s">
        <v>55</v>
      </c>
      <c r="C18" s="38" t="s">
        <v>46</v>
      </c>
      <c r="D18" s="46">
        <v>305</v>
      </c>
      <c r="E18" s="39">
        <v>-4.5</v>
      </c>
      <c r="F18" s="48"/>
      <c r="G18" s="49"/>
    </row>
    <row r="19" spans="1:8" ht="27" customHeight="1" x14ac:dyDescent="0.15">
      <c r="A19" s="78"/>
      <c r="B19" s="46" t="s">
        <v>56</v>
      </c>
      <c r="C19" s="38" t="s">
        <v>46</v>
      </c>
      <c r="D19" s="46">
        <v>291</v>
      </c>
      <c r="E19" s="39">
        <v>-4.5</v>
      </c>
      <c r="F19" s="48"/>
      <c r="G19" s="49"/>
    </row>
    <row r="20" spans="1:8" ht="27" customHeight="1" x14ac:dyDescent="0.15">
      <c r="A20" s="78"/>
      <c r="B20" s="46" t="s">
        <v>57</v>
      </c>
      <c r="C20" s="38" t="s">
        <v>46</v>
      </c>
      <c r="D20" s="46">
        <v>32</v>
      </c>
      <c r="E20" s="39">
        <v>-4.5</v>
      </c>
      <c r="F20" s="48"/>
      <c r="G20" s="49"/>
    </row>
    <row r="21" spans="1:8" ht="27" customHeight="1" x14ac:dyDescent="0.15">
      <c r="A21" s="78"/>
      <c r="B21" s="46" t="s">
        <v>58</v>
      </c>
      <c r="C21" s="38" t="s">
        <v>46</v>
      </c>
      <c r="D21" s="46">
        <v>27</v>
      </c>
      <c r="E21" s="39">
        <v>-4.5</v>
      </c>
      <c r="F21" s="48"/>
      <c r="G21" s="49"/>
    </row>
    <row r="22" spans="1:8" ht="27" customHeight="1" x14ac:dyDescent="0.15">
      <c r="A22" s="78"/>
      <c r="B22" s="84" t="s">
        <v>86</v>
      </c>
      <c r="C22" s="84" t="s">
        <v>61</v>
      </c>
      <c r="D22" s="42">
        <v>94</v>
      </c>
      <c r="E22" s="43">
        <v>-7</v>
      </c>
      <c r="F22" s="71">
        <v>3000</v>
      </c>
      <c r="G22" s="73">
        <v>1</v>
      </c>
    </row>
    <row r="23" spans="1:8" ht="27" customHeight="1" x14ac:dyDescent="0.15">
      <c r="A23" s="83"/>
      <c r="B23" s="85"/>
      <c r="C23" s="85"/>
      <c r="D23" s="46">
        <v>137</v>
      </c>
      <c r="E23" s="50">
        <v>-7.5</v>
      </c>
      <c r="F23" s="72">
        <v>5000</v>
      </c>
      <c r="G23" s="70">
        <v>1</v>
      </c>
    </row>
    <row r="24" spans="1:8" ht="27" customHeight="1" x14ac:dyDescent="0.15">
      <c r="A24" s="86" t="s">
        <v>75</v>
      </c>
      <c r="B24" s="67" t="s">
        <v>87</v>
      </c>
      <c r="C24" s="67" t="s">
        <v>46</v>
      </c>
      <c r="D24" s="67">
        <v>280</v>
      </c>
      <c r="E24" s="43">
        <v>-13</v>
      </c>
      <c r="F24" s="68">
        <v>50000</v>
      </c>
      <c r="G24" s="69">
        <v>1</v>
      </c>
      <c r="H24" s="35"/>
    </row>
    <row r="25" spans="1:8" ht="27" customHeight="1" x14ac:dyDescent="0.15">
      <c r="A25" s="87"/>
      <c r="B25" s="67" t="s">
        <v>88</v>
      </c>
      <c r="C25" s="67" t="s">
        <v>85</v>
      </c>
      <c r="D25" s="67">
        <v>152</v>
      </c>
      <c r="E25" s="43">
        <v>-13</v>
      </c>
      <c r="F25" s="68">
        <v>50000</v>
      </c>
      <c r="G25" s="69">
        <v>1</v>
      </c>
    </row>
    <row r="26" spans="1:8" ht="27" customHeight="1" x14ac:dyDescent="0.15">
      <c r="A26" s="77" t="s">
        <v>63</v>
      </c>
      <c r="B26" s="38" t="s">
        <v>27</v>
      </c>
      <c r="C26" s="38" t="s">
        <v>46</v>
      </c>
      <c r="D26" s="38">
        <v>270</v>
      </c>
      <c r="E26" s="39">
        <v>-13</v>
      </c>
      <c r="F26" s="40">
        <v>50000</v>
      </c>
      <c r="G26" s="41">
        <v>1</v>
      </c>
    </row>
    <row r="27" spans="1:8" ht="27" customHeight="1" x14ac:dyDescent="0.15">
      <c r="A27" s="78"/>
      <c r="B27" s="38" t="s">
        <v>28</v>
      </c>
      <c r="C27" s="38" t="s">
        <v>46</v>
      </c>
      <c r="D27" s="38">
        <v>185</v>
      </c>
      <c r="E27" s="39">
        <v>-10</v>
      </c>
      <c r="F27" s="40">
        <v>15000</v>
      </c>
      <c r="G27" s="41">
        <v>1</v>
      </c>
    </row>
    <row r="28" spans="1:8" ht="27" customHeight="1" x14ac:dyDescent="0.15">
      <c r="A28" s="78"/>
      <c r="B28" s="38" t="s">
        <v>29</v>
      </c>
      <c r="C28" s="38" t="s">
        <v>46</v>
      </c>
      <c r="D28" s="38">
        <v>185</v>
      </c>
      <c r="E28" s="39">
        <v>-10</v>
      </c>
      <c r="F28" s="40">
        <v>15000</v>
      </c>
      <c r="G28" s="41">
        <v>1</v>
      </c>
    </row>
    <row r="29" spans="1:8" ht="27" customHeight="1" x14ac:dyDescent="0.15">
      <c r="A29" s="78"/>
      <c r="B29" s="38" t="s">
        <v>53</v>
      </c>
      <c r="C29" s="38" t="s">
        <v>46</v>
      </c>
      <c r="D29" s="51">
        <v>253</v>
      </c>
      <c r="E29" s="52">
        <v>-10</v>
      </c>
      <c r="F29" s="40">
        <v>15000</v>
      </c>
      <c r="G29" s="41">
        <v>1</v>
      </c>
    </row>
    <row r="30" spans="1:8" ht="27" customHeight="1" x14ac:dyDescent="0.15">
      <c r="A30" s="78"/>
      <c r="B30" s="42" t="s">
        <v>89</v>
      </c>
      <c r="C30" s="42" t="s">
        <v>46</v>
      </c>
      <c r="D30" s="42">
        <v>170</v>
      </c>
      <c r="E30" s="52">
        <v>-10</v>
      </c>
      <c r="F30" s="53">
        <v>10000</v>
      </c>
      <c r="G30" s="45">
        <v>1</v>
      </c>
    </row>
    <row r="31" spans="1:8" ht="27" customHeight="1" x14ac:dyDescent="0.15">
      <c r="A31" s="78"/>
      <c r="B31" s="38" t="s">
        <v>90</v>
      </c>
      <c r="C31" s="38" t="s">
        <v>46</v>
      </c>
      <c r="D31" s="38">
        <v>130</v>
      </c>
      <c r="E31" s="52">
        <v>-7.5</v>
      </c>
      <c r="F31" s="40">
        <v>5000</v>
      </c>
      <c r="G31" s="41">
        <v>1</v>
      </c>
    </row>
    <row r="32" spans="1:8" ht="27" customHeight="1" x14ac:dyDescent="0.15">
      <c r="A32" s="78"/>
      <c r="B32" s="38" t="s">
        <v>91</v>
      </c>
      <c r="C32" s="38" t="s">
        <v>46</v>
      </c>
      <c r="D32" s="38">
        <v>130</v>
      </c>
      <c r="E32" s="52">
        <v>-7.5</v>
      </c>
      <c r="F32" s="40">
        <v>5000</v>
      </c>
      <c r="G32" s="41">
        <v>1</v>
      </c>
    </row>
    <row r="33" spans="1:7" ht="27" customHeight="1" x14ac:dyDescent="0.15">
      <c r="A33" s="78"/>
      <c r="B33" s="38" t="s">
        <v>92</v>
      </c>
      <c r="C33" s="38" t="s">
        <v>46</v>
      </c>
      <c r="D33" s="38">
        <v>130</v>
      </c>
      <c r="E33" s="52">
        <v>-7.5</v>
      </c>
      <c r="F33" s="40">
        <v>5000</v>
      </c>
      <c r="G33" s="41">
        <v>1</v>
      </c>
    </row>
    <row r="34" spans="1:7" ht="27" customHeight="1" x14ac:dyDescent="0.15">
      <c r="A34" s="78"/>
      <c r="B34" s="38" t="s">
        <v>40</v>
      </c>
      <c r="C34" s="38" t="s">
        <v>59</v>
      </c>
      <c r="D34" s="38">
        <v>270</v>
      </c>
      <c r="E34" s="52">
        <v>-14</v>
      </c>
      <c r="F34" s="40">
        <v>50000</v>
      </c>
      <c r="G34" s="41">
        <v>1</v>
      </c>
    </row>
    <row r="35" spans="1:7" ht="27" customHeight="1" x14ac:dyDescent="0.15">
      <c r="A35" s="78"/>
      <c r="B35" s="38" t="s">
        <v>41</v>
      </c>
      <c r="C35" s="38" t="s">
        <v>59</v>
      </c>
      <c r="D35" s="38">
        <v>160</v>
      </c>
      <c r="E35" s="52">
        <v>-7.5</v>
      </c>
      <c r="F35" s="40">
        <v>15000</v>
      </c>
      <c r="G35" s="41">
        <v>1</v>
      </c>
    </row>
    <row r="36" spans="1:7" ht="27" customHeight="1" x14ac:dyDescent="0.15">
      <c r="A36" s="78"/>
      <c r="B36" s="76" t="s">
        <v>76</v>
      </c>
      <c r="C36" s="76" t="s">
        <v>59</v>
      </c>
      <c r="D36" s="76">
        <v>324</v>
      </c>
      <c r="E36" s="54">
        <v>-7.5</v>
      </c>
      <c r="F36" s="74">
        <v>5000</v>
      </c>
      <c r="G36" s="75">
        <v>2</v>
      </c>
    </row>
    <row r="37" spans="1:7" ht="27" customHeight="1" thickBot="1" x14ac:dyDescent="0.2">
      <c r="A37" s="79"/>
      <c r="B37" s="55" t="s">
        <v>50</v>
      </c>
      <c r="C37" s="55" t="s">
        <v>60</v>
      </c>
      <c r="D37" s="55">
        <v>186</v>
      </c>
      <c r="E37" s="56">
        <v>-7.5</v>
      </c>
      <c r="F37" s="57">
        <v>5000</v>
      </c>
      <c r="G37" s="58">
        <v>1</v>
      </c>
    </row>
    <row r="38" spans="1:7" ht="15" customHeight="1" x14ac:dyDescent="0.15"/>
    <row r="39" spans="1:7" ht="27" customHeight="1" x14ac:dyDescent="0.15">
      <c r="A39" s="82"/>
      <c r="B39" s="82"/>
    </row>
  </sheetData>
  <mergeCells count="17">
    <mergeCell ref="J4:L5"/>
    <mergeCell ref="A2:C2"/>
    <mergeCell ref="F4:G4"/>
    <mergeCell ref="A4:B5"/>
    <mergeCell ref="C4:C5"/>
    <mergeCell ref="D4:D5"/>
    <mergeCell ref="E4:E5"/>
    <mergeCell ref="A26:A37"/>
    <mergeCell ref="B16:B17"/>
    <mergeCell ref="C16:C17"/>
    <mergeCell ref="A39:B39"/>
    <mergeCell ref="B8:B9"/>
    <mergeCell ref="A6:A23"/>
    <mergeCell ref="B22:B23"/>
    <mergeCell ref="C22:C23"/>
    <mergeCell ref="C8:C9"/>
    <mergeCell ref="A24:A25"/>
  </mergeCells>
  <phoneticPr fontId="2"/>
  <printOptions horizontalCentered="1" verticalCentered="1"/>
  <pageMargins left="0.78740157480314965" right="0.39370078740157483" top="0.39370078740157483" bottom="0.39370078740157483" header="0.51181102362204722" footer="0.51181102362204722"/>
  <pageSetup paperSize="9" scale="8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T57"/>
  <sheetViews>
    <sheetView view="pageBreakPreview" zoomScale="90" zoomScaleNormal="85" zoomScaleSheetLayoutView="90" workbookViewId="0">
      <pane xSplit="4" ySplit="5" topLeftCell="E42" activePane="bottomRight" state="frozen"/>
      <selection activeCell="A2" sqref="A2:E2"/>
      <selection pane="topRight" activeCell="A2" sqref="A2:E2"/>
      <selection pane="bottomLeft" activeCell="A2" sqref="A2:E2"/>
      <selection pane="bottomRight" activeCell="G71" sqref="G71"/>
    </sheetView>
  </sheetViews>
  <sheetFormatPr defaultRowHeight="13.5" x14ac:dyDescent="0.15"/>
  <cols>
    <col min="1" max="2" width="5.625" style="1" customWidth="1"/>
    <col min="3" max="3" width="25.625" style="1" customWidth="1"/>
    <col min="4" max="4" width="5.625" style="2" customWidth="1"/>
    <col min="5" max="5" width="6.625" style="1" customWidth="1"/>
    <col min="6" max="6" width="12.25" style="1" customWidth="1"/>
    <col min="7" max="7" width="6.625" style="1" customWidth="1"/>
    <col min="8" max="8" width="12.25" style="1" customWidth="1"/>
    <col min="9" max="9" width="6.625" style="1" customWidth="1"/>
    <col min="10" max="10" width="12.25" style="1" customWidth="1"/>
    <col min="11" max="11" width="6.625" style="1" customWidth="1"/>
    <col min="12" max="12" width="12.25" style="1" customWidth="1"/>
    <col min="13" max="13" width="6.625" style="1" customWidth="1"/>
    <col min="14" max="14" width="12.25" style="1" customWidth="1"/>
    <col min="15" max="15" width="6.625" style="1" customWidth="1"/>
    <col min="16" max="16" width="12.25" style="1" customWidth="1"/>
    <col min="17" max="17" width="6.625" style="1" customWidth="1"/>
    <col min="18" max="18" width="12.25" style="1" customWidth="1"/>
    <col min="19" max="19" width="6.625" style="1" customWidth="1"/>
    <col min="20" max="20" width="12.25" style="1" customWidth="1"/>
    <col min="21" max="16384" width="9" style="1"/>
  </cols>
  <sheetData>
    <row r="1" spans="1:20" ht="15.75" customHeight="1" x14ac:dyDescent="0.15">
      <c r="G1" s="1">
        <v>1</v>
      </c>
      <c r="I1" s="1">
        <v>2</v>
      </c>
      <c r="K1" s="1">
        <v>3</v>
      </c>
      <c r="M1" s="1">
        <v>4</v>
      </c>
      <c r="O1" s="1">
        <v>5</v>
      </c>
      <c r="Q1" s="1">
        <v>6</v>
      </c>
      <c r="S1" s="3">
        <v>7</v>
      </c>
      <c r="T1" s="66"/>
    </row>
    <row r="2" spans="1:20" ht="15.75" customHeight="1" thickBot="1" x14ac:dyDescent="0.2">
      <c r="A2" s="100" t="s">
        <v>77</v>
      </c>
      <c r="B2" s="100"/>
      <c r="C2" s="100"/>
      <c r="D2" s="100"/>
      <c r="E2" s="100"/>
      <c r="F2" s="100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20" s="8" customFormat="1" ht="15.75" customHeight="1" x14ac:dyDescent="0.15">
      <c r="A3" s="101" t="s">
        <v>30</v>
      </c>
      <c r="B3" s="102"/>
      <c r="C3" s="102"/>
      <c r="D3" s="103"/>
      <c r="E3" s="110" t="s">
        <v>0</v>
      </c>
      <c r="F3" s="102"/>
      <c r="G3" s="112" t="s">
        <v>51</v>
      </c>
      <c r="H3" s="113"/>
      <c r="I3" s="112" t="s">
        <v>10</v>
      </c>
      <c r="J3" s="113"/>
      <c r="K3" s="112" t="s">
        <v>11</v>
      </c>
      <c r="L3" s="113"/>
      <c r="M3" s="112" t="s">
        <v>13</v>
      </c>
      <c r="N3" s="113"/>
      <c r="O3" s="112" t="s">
        <v>18</v>
      </c>
      <c r="P3" s="113"/>
      <c r="Q3" s="112" t="s">
        <v>98</v>
      </c>
      <c r="R3" s="113"/>
      <c r="S3" s="112" t="s">
        <v>97</v>
      </c>
      <c r="T3" s="116"/>
    </row>
    <row r="4" spans="1:20" s="8" customFormat="1" ht="15.75" customHeight="1" x14ac:dyDescent="0.15">
      <c r="A4" s="104"/>
      <c r="B4" s="105"/>
      <c r="C4" s="105"/>
      <c r="D4" s="106"/>
      <c r="E4" s="111"/>
      <c r="F4" s="108"/>
      <c r="G4" s="114"/>
      <c r="H4" s="115"/>
      <c r="I4" s="114" t="s">
        <v>52</v>
      </c>
      <c r="J4" s="115"/>
      <c r="K4" s="114" t="s">
        <v>12</v>
      </c>
      <c r="L4" s="115"/>
      <c r="M4" s="114" t="s">
        <v>14</v>
      </c>
      <c r="N4" s="115"/>
      <c r="O4" s="114" t="s">
        <v>15</v>
      </c>
      <c r="P4" s="115"/>
      <c r="Q4" s="114" t="s">
        <v>16</v>
      </c>
      <c r="R4" s="115"/>
      <c r="S4" s="114" t="s">
        <v>17</v>
      </c>
      <c r="T4" s="117"/>
    </row>
    <row r="5" spans="1:20" s="8" customFormat="1" ht="15.75" customHeight="1" x14ac:dyDescent="0.15">
      <c r="A5" s="107"/>
      <c r="B5" s="108"/>
      <c r="C5" s="108"/>
      <c r="D5" s="109"/>
      <c r="E5" s="25" t="s">
        <v>8</v>
      </c>
      <c r="F5" s="63" t="s">
        <v>9</v>
      </c>
      <c r="G5" s="62" t="s">
        <v>8</v>
      </c>
      <c r="H5" s="62" t="s">
        <v>9</v>
      </c>
      <c r="I5" s="65" t="s">
        <v>8</v>
      </c>
      <c r="J5" s="65" t="s">
        <v>9</v>
      </c>
      <c r="K5" s="65" t="s">
        <v>8</v>
      </c>
      <c r="L5" s="65" t="s">
        <v>9</v>
      </c>
      <c r="M5" s="65" t="s">
        <v>8</v>
      </c>
      <c r="N5" s="65" t="s">
        <v>9</v>
      </c>
      <c r="O5" s="65" t="s">
        <v>8</v>
      </c>
      <c r="P5" s="65" t="s">
        <v>9</v>
      </c>
      <c r="Q5" s="65" t="s">
        <v>8</v>
      </c>
      <c r="R5" s="65" t="s">
        <v>9</v>
      </c>
      <c r="S5" s="65" t="s">
        <v>8</v>
      </c>
      <c r="T5" s="18" t="s">
        <v>9</v>
      </c>
    </row>
    <row r="6" spans="1:20" s="8" customFormat="1" ht="15.75" customHeight="1" x14ac:dyDescent="0.15">
      <c r="A6" s="120" t="s">
        <v>62</v>
      </c>
      <c r="B6" s="123" t="s">
        <v>64</v>
      </c>
      <c r="C6" s="118" t="s">
        <v>20</v>
      </c>
      <c r="D6" s="12" t="s">
        <v>6</v>
      </c>
      <c r="E6" s="13">
        <f>SUM(G6,I6,K6,M6,O6,Q6,S6)</f>
        <v>3</v>
      </c>
      <c r="F6" s="11">
        <f>SUM(H6,J6,L6,N6,P6,R6,T6)</f>
        <v>11922</v>
      </c>
      <c r="G6" s="13"/>
      <c r="H6" s="10"/>
      <c r="I6" s="13"/>
      <c r="J6" s="10"/>
      <c r="K6" s="13"/>
      <c r="L6" s="10"/>
      <c r="M6" s="10">
        <v>2</v>
      </c>
      <c r="N6" s="10">
        <v>8933</v>
      </c>
      <c r="O6" s="10">
        <v>1</v>
      </c>
      <c r="P6" s="10">
        <v>2989</v>
      </c>
      <c r="Q6" s="10"/>
      <c r="R6" s="10"/>
      <c r="S6" s="10"/>
      <c r="T6" s="29"/>
    </row>
    <row r="7" spans="1:20" s="8" customFormat="1" ht="15.75" customHeight="1" x14ac:dyDescent="0.15">
      <c r="A7" s="121"/>
      <c r="B7" s="123"/>
      <c r="C7" s="119"/>
      <c r="D7" s="59" t="s">
        <v>7</v>
      </c>
      <c r="E7" s="33">
        <f t="shared" ref="E7:F27" si="0">SUM(G7,I7,K7,M7,O7,Q7,S7)</f>
        <v>24</v>
      </c>
      <c r="F7" s="31">
        <f>SUM(H7,J7,L7,N7,P7,R7,T7)</f>
        <v>63101</v>
      </c>
      <c r="G7" s="64"/>
      <c r="H7" s="32"/>
      <c r="I7" s="33"/>
      <c r="J7" s="32"/>
      <c r="K7" s="33">
        <v>8</v>
      </c>
      <c r="L7" s="32">
        <v>53628</v>
      </c>
      <c r="M7" s="33"/>
      <c r="N7" s="32"/>
      <c r="O7" s="33"/>
      <c r="P7" s="32"/>
      <c r="Q7" s="33">
        <v>7</v>
      </c>
      <c r="R7" s="32">
        <v>4990</v>
      </c>
      <c r="S7" s="33">
        <v>9</v>
      </c>
      <c r="T7" s="34">
        <v>4483</v>
      </c>
    </row>
    <row r="8" spans="1:20" s="8" customFormat="1" ht="15.75" customHeight="1" x14ac:dyDescent="0.15">
      <c r="A8" s="121"/>
      <c r="B8" s="123"/>
      <c r="C8" s="118" t="s">
        <v>21</v>
      </c>
      <c r="D8" s="12" t="s">
        <v>6</v>
      </c>
      <c r="E8" s="13">
        <f t="shared" si="0"/>
        <v>0</v>
      </c>
      <c r="F8" s="11">
        <f t="shared" si="0"/>
        <v>0</v>
      </c>
      <c r="G8" s="13"/>
      <c r="H8" s="10"/>
      <c r="I8" s="13"/>
      <c r="J8" s="10"/>
      <c r="K8" s="13"/>
      <c r="L8" s="10"/>
      <c r="M8" s="13"/>
      <c r="N8" s="10"/>
      <c r="O8" s="13"/>
      <c r="P8" s="10"/>
      <c r="Q8" s="13"/>
      <c r="R8" s="10"/>
      <c r="S8" s="13"/>
      <c r="T8" s="29"/>
    </row>
    <row r="9" spans="1:20" s="8" customFormat="1" ht="15.75" customHeight="1" x14ac:dyDescent="0.15">
      <c r="A9" s="121"/>
      <c r="B9" s="123"/>
      <c r="C9" s="119"/>
      <c r="D9" s="59" t="s">
        <v>7</v>
      </c>
      <c r="E9" s="33">
        <f t="shared" si="0"/>
        <v>0</v>
      </c>
      <c r="F9" s="31">
        <f t="shared" si="0"/>
        <v>0</v>
      </c>
      <c r="G9" s="64"/>
      <c r="H9" s="32"/>
      <c r="I9" s="33"/>
      <c r="J9" s="32"/>
      <c r="K9" s="33"/>
      <c r="L9" s="32"/>
      <c r="M9" s="33"/>
      <c r="N9" s="32"/>
      <c r="O9" s="33"/>
      <c r="P9" s="32"/>
      <c r="Q9" s="33"/>
      <c r="R9" s="32"/>
      <c r="S9" s="33"/>
      <c r="T9" s="34"/>
    </row>
    <row r="10" spans="1:20" s="8" customFormat="1" ht="15.75" customHeight="1" x14ac:dyDescent="0.15">
      <c r="A10" s="121"/>
      <c r="B10" s="123"/>
      <c r="C10" s="118" t="s">
        <v>22</v>
      </c>
      <c r="D10" s="12" t="s">
        <v>6</v>
      </c>
      <c r="E10" s="13">
        <f t="shared" si="0"/>
        <v>5</v>
      </c>
      <c r="F10" s="11">
        <f t="shared" si="0"/>
        <v>12348</v>
      </c>
      <c r="G10" s="13"/>
      <c r="H10" s="10"/>
      <c r="I10" s="13"/>
      <c r="J10" s="10"/>
      <c r="K10" s="13"/>
      <c r="L10" s="10"/>
      <c r="M10" s="13"/>
      <c r="N10" s="10"/>
      <c r="O10" s="13">
        <v>5</v>
      </c>
      <c r="P10" s="10">
        <v>12348</v>
      </c>
      <c r="Q10" s="13"/>
      <c r="R10" s="10"/>
      <c r="S10" s="13"/>
      <c r="T10" s="29"/>
    </row>
    <row r="11" spans="1:20" s="8" customFormat="1" ht="15.75" customHeight="1" x14ac:dyDescent="0.15">
      <c r="A11" s="121"/>
      <c r="B11" s="123"/>
      <c r="C11" s="119"/>
      <c r="D11" s="59" t="s">
        <v>7</v>
      </c>
      <c r="E11" s="33">
        <f t="shared" si="0"/>
        <v>30</v>
      </c>
      <c r="F11" s="31">
        <f t="shared" si="0"/>
        <v>138385</v>
      </c>
      <c r="G11" s="64"/>
      <c r="H11" s="32"/>
      <c r="I11" s="33"/>
      <c r="J11" s="32"/>
      <c r="K11" s="33"/>
      <c r="L11" s="32"/>
      <c r="M11" s="33">
        <v>25</v>
      </c>
      <c r="N11" s="32">
        <v>135640</v>
      </c>
      <c r="O11" s="33"/>
      <c r="P11" s="32"/>
      <c r="Q11" s="33">
        <v>1</v>
      </c>
      <c r="R11" s="32">
        <v>749</v>
      </c>
      <c r="S11" s="33">
        <v>4</v>
      </c>
      <c r="T11" s="34">
        <v>1996</v>
      </c>
    </row>
    <row r="12" spans="1:20" s="8" customFormat="1" ht="15.75" customHeight="1" x14ac:dyDescent="0.15">
      <c r="A12" s="121"/>
      <c r="B12" s="123"/>
      <c r="C12" s="118" t="s">
        <v>54</v>
      </c>
      <c r="D12" s="12" t="s">
        <v>6</v>
      </c>
      <c r="E12" s="13">
        <f t="shared" si="0"/>
        <v>0</v>
      </c>
      <c r="F12" s="11">
        <f t="shared" si="0"/>
        <v>0</v>
      </c>
      <c r="G12" s="13"/>
      <c r="H12" s="10"/>
      <c r="I12" s="13"/>
      <c r="J12" s="10"/>
      <c r="K12" s="13"/>
      <c r="L12" s="10"/>
      <c r="M12" s="13"/>
      <c r="N12" s="10"/>
      <c r="O12" s="13"/>
      <c r="P12" s="10"/>
      <c r="Q12" s="13"/>
      <c r="R12" s="10"/>
      <c r="S12" s="13"/>
      <c r="T12" s="29"/>
    </row>
    <row r="13" spans="1:20" s="8" customFormat="1" ht="15.75" customHeight="1" x14ac:dyDescent="0.15">
      <c r="A13" s="121"/>
      <c r="B13" s="123"/>
      <c r="C13" s="119"/>
      <c r="D13" s="59" t="s">
        <v>7</v>
      </c>
      <c r="E13" s="33">
        <f t="shared" si="0"/>
        <v>13</v>
      </c>
      <c r="F13" s="31">
        <f t="shared" si="0"/>
        <v>6487</v>
      </c>
      <c r="G13" s="64"/>
      <c r="H13" s="32"/>
      <c r="I13" s="33"/>
      <c r="J13" s="32"/>
      <c r="K13" s="33"/>
      <c r="L13" s="32"/>
      <c r="M13" s="33"/>
      <c r="N13" s="32"/>
      <c r="O13" s="33"/>
      <c r="P13" s="32"/>
      <c r="Q13" s="33"/>
      <c r="R13" s="32"/>
      <c r="S13" s="33">
        <v>13</v>
      </c>
      <c r="T13" s="34">
        <v>6487</v>
      </c>
    </row>
    <row r="14" spans="1:20" s="8" customFormat="1" ht="15.75" customHeight="1" x14ac:dyDescent="0.15">
      <c r="A14" s="121"/>
      <c r="B14" s="123"/>
      <c r="C14" s="118" t="s">
        <v>23</v>
      </c>
      <c r="D14" s="12" t="s">
        <v>6</v>
      </c>
      <c r="E14" s="13">
        <f t="shared" si="0"/>
        <v>0</v>
      </c>
      <c r="F14" s="11">
        <f t="shared" si="0"/>
        <v>0</v>
      </c>
      <c r="G14" s="13"/>
      <c r="H14" s="10"/>
      <c r="I14" s="13"/>
      <c r="J14" s="10"/>
      <c r="K14" s="13"/>
      <c r="L14" s="10"/>
      <c r="M14" s="13"/>
      <c r="N14" s="10"/>
      <c r="O14" s="13"/>
      <c r="P14" s="10"/>
      <c r="Q14" s="13"/>
      <c r="R14" s="10"/>
      <c r="S14" s="13"/>
      <c r="T14" s="29"/>
    </row>
    <row r="15" spans="1:20" s="8" customFormat="1" ht="15.75" customHeight="1" x14ac:dyDescent="0.15">
      <c r="A15" s="121"/>
      <c r="B15" s="123"/>
      <c r="C15" s="119"/>
      <c r="D15" s="59" t="s">
        <v>7</v>
      </c>
      <c r="E15" s="33">
        <f t="shared" si="0"/>
        <v>0</v>
      </c>
      <c r="F15" s="31">
        <f t="shared" si="0"/>
        <v>0</v>
      </c>
      <c r="G15" s="64"/>
      <c r="H15" s="32"/>
      <c r="I15" s="33"/>
      <c r="J15" s="32"/>
      <c r="K15" s="33"/>
      <c r="L15" s="32"/>
      <c r="M15" s="33"/>
      <c r="N15" s="32"/>
      <c r="O15" s="33"/>
      <c r="P15" s="32"/>
      <c r="Q15" s="33"/>
      <c r="R15" s="32"/>
      <c r="S15" s="33"/>
      <c r="T15" s="34"/>
    </row>
    <row r="16" spans="1:20" s="8" customFormat="1" ht="15.75" customHeight="1" x14ac:dyDescent="0.15">
      <c r="A16" s="121"/>
      <c r="B16" s="123"/>
      <c r="C16" s="118" t="s">
        <v>38</v>
      </c>
      <c r="D16" s="12" t="s">
        <v>6</v>
      </c>
      <c r="E16" s="13">
        <f t="shared" si="0"/>
        <v>0</v>
      </c>
      <c r="F16" s="11">
        <f t="shared" si="0"/>
        <v>0</v>
      </c>
      <c r="G16" s="13"/>
      <c r="H16" s="10"/>
      <c r="I16" s="13"/>
      <c r="J16" s="10"/>
      <c r="K16" s="13"/>
      <c r="L16" s="10"/>
      <c r="M16" s="13"/>
      <c r="N16" s="10"/>
      <c r="O16" s="13"/>
      <c r="P16" s="10"/>
      <c r="Q16" s="13"/>
      <c r="R16" s="10"/>
      <c r="S16" s="13"/>
      <c r="T16" s="29"/>
    </row>
    <row r="17" spans="1:20" s="8" customFormat="1" ht="15.75" customHeight="1" x14ac:dyDescent="0.15">
      <c r="A17" s="121"/>
      <c r="B17" s="123"/>
      <c r="C17" s="119"/>
      <c r="D17" s="59" t="s">
        <v>7</v>
      </c>
      <c r="E17" s="33">
        <f t="shared" si="0"/>
        <v>92</v>
      </c>
      <c r="F17" s="31">
        <f t="shared" si="0"/>
        <v>12648</v>
      </c>
      <c r="G17" s="64"/>
      <c r="H17" s="32"/>
      <c r="I17" s="33"/>
      <c r="J17" s="32"/>
      <c r="K17" s="33"/>
      <c r="L17" s="32"/>
      <c r="M17" s="33"/>
      <c r="N17" s="32"/>
      <c r="O17" s="33"/>
      <c r="P17" s="32"/>
      <c r="Q17" s="33"/>
      <c r="R17" s="32"/>
      <c r="S17" s="33">
        <v>92</v>
      </c>
      <c r="T17" s="34">
        <v>12648</v>
      </c>
    </row>
    <row r="18" spans="1:20" s="8" customFormat="1" ht="15.75" customHeight="1" x14ac:dyDescent="0.15">
      <c r="A18" s="121"/>
      <c r="B18" s="123"/>
      <c r="C18" s="118" t="s">
        <v>39</v>
      </c>
      <c r="D18" s="12" t="s">
        <v>6</v>
      </c>
      <c r="E18" s="13">
        <f t="shared" si="0"/>
        <v>0</v>
      </c>
      <c r="F18" s="11">
        <f t="shared" si="0"/>
        <v>0</v>
      </c>
      <c r="G18" s="13"/>
      <c r="H18" s="10"/>
      <c r="I18" s="13"/>
      <c r="J18" s="10"/>
      <c r="K18" s="13"/>
      <c r="L18" s="10"/>
      <c r="M18" s="13"/>
      <c r="N18" s="10"/>
      <c r="O18" s="13"/>
      <c r="P18" s="10"/>
      <c r="Q18" s="13"/>
      <c r="R18" s="10"/>
      <c r="S18" s="13"/>
      <c r="T18" s="29"/>
    </row>
    <row r="19" spans="1:20" s="8" customFormat="1" ht="15.75" customHeight="1" x14ac:dyDescent="0.15">
      <c r="A19" s="121"/>
      <c r="B19" s="123"/>
      <c r="C19" s="119"/>
      <c r="D19" s="59" t="s">
        <v>7</v>
      </c>
      <c r="E19" s="33">
        <f t="shared" si="0"/>
        <v>270</v>
      </c>
      <c r="F19" s="31">
        <f t="shared" si="0"/>
        <v>67190</v>
      </c>
      <c r="G19" s="64"/>
      <c r="H19" s="32"/>
      <c r="I19" s="33"/>
      <c r="J19" s="32"/>
      <c r="K19" s="33"/>
      <c r="L19" s="32"/>
      <c r="M19" s="33"/>
      <c r="N19" s="32"/>
      <c r="O19" s="33"/>
      <c r="P19" s="32"/>
      <c r="Q19" s="33"/>
      <c r="R19" s="32"/>
      <c r="S19" s="33">
        <v>270</v>
      </c>
      <c r="T19" s="34">
        <v>67190</v>
      </c>
    </row>
    <row r="20" spans="1:20" s="8" customFormat="1" ht="15.75" customHeight="1" x14ac:dyDescent="0.15">
      <c r="A20" s="121"/>
      <c r="B20" s="123"/>
      <c r="C20" s="118" t="s">
        <v>24</v>
      </c>
      <c r="D20" s="12" t="s">
        <v>6</v>
      </c>
      <c r="E20" s="13">
        <f t="shared" si="0"/>
        <v>0</v>
      </c>
      <c r="F20" s="11">
        <f t="shared" si="0"/>
        <v>0</v>
      </c>
      <c r="G20" s="13"/>
      <c r="H20" s="10"/>
      <c r="I20" s="13"/>
      <c r="J20" s="10"/>
      <c r="K20" s="13"/>
      <c r="L20" s="10"/>
      <c r="M20" s="13"/>
      <c r="N20" s="10"/>
      <c r="O20" s="13"/>
      <c r="P20" s="10"/>
      <c r="Q20" s="13"/>
      <c r="R20" s="10"/>
      <c r="S20" s="13"/>
      <c r="T20" s="29"/>
    </row>
    <row r="21" spans="1:20" s="8" customFormat="1" ht="15.75" customHeight="1" x14ac:dyDescent="0.15">
      <c r="A21" s="121"/>
      <c r="B21" s="123"/>
      <c r="C21" s="119"/>
      <c r="D21" s="59" t="s">
        <v>7</v>
      </c>
      <c r="E21" s="33">
        <f t="shared" si="0"/>
        <v>23</v>
      </c>
      <c r="F21" s="31">
        <f t="shared" si="0"/>
        <v>23988</v>
      </c>
      <c r="G21" s="64"/>
      <c r="H21" s="32"/>
      <c r="I21" s="33"/>
      <c r="J21" s="32"/>
      <c r="K21" s="33"/>
      <c r="L21" s="32"/>
      <c r="M21" s="33">
        <v>2</v>
      </c>
      <c r="N21" s="32">
        <v>7542</v>
      </c>
      <c r="O21" s="33">
        <v>2</v>
      </c>
      <c r="P21" s="32">
        <v>3276</v>
      </c>
      <c r="Q21" s="33">
        <v>14</v>
      </c>
      <c r="R21" s="32">
        <v>11569</v>
      </c>
      <c r="S21" s="33">
        <v>5</v>
      </c>
      <c r="T21" s="34">
        <v>1601</v>
      </c>
    </row>
    <row r="22" spans="1:20" s="8" customFormat="1" ht="15.75" customHeight="1" x14ac:dyDescent="0.15">
      <c r="A22" s="121"/>
      <c r="B22" s="123"/>
      <c r="C22" s="118" t="s">
        <v>25</v>
      </c>
      <c r="D22" s="12" t="s">
        <v>6</v>
      </c>
      <c r="E22" s="13">
        <f t="shared" si="0"/>
        <v>0</v>
      </c>
      <c r="F22" s="11">
        <f t="shared" si="0"/>
        <v>0</v>
      </c>
      <c r="G22" s="13"/>
      <c r="H22" s="10"/>
      <c r="I22" s="13"/>
      <c r="J22" s="10"/>
      <c r="K22" s="13"/>
      <c r="L22" s="10"/>
      <c r="M22" s="13"/>
      <c r="N22" s="10"/>
      <c r="O22" s="13"/>
      <c r="P22" s="10"/>
      <c r="Q22" s="13"/>
      <c r="R22" s="10"/>
      <c r="S22" s="13"/>
      <c r="T22" s="29"/>
    </row>
    <row r="23" spans="1:20" s="8" customFormat="1" ht="15.75" customHeight="1" x14ac:dyDescent="0.15">
      <c r="A23" s="121"/>
      <c r="B23" s="123"/>
      <c r="C23" s="119"/>
      <c r="D23" s="59" t="s">
        <v>7</v>
      </c>
      <c r="E23" s="33">
        <f t="shared" si="0"/>
        <v>818</v>
      </c>
      <c r="F23" s="31">
        <f t="shared" si="0"/>
        <v>7941</v>
      </c>
      <c r="G23" s="64"/>
      <c r="H23" s="32"/>
      <c r="I23" s="33"/>
      <c r="J23" s="32"/>
      <c r="K23" s="33"/>
      <c r="L23" s="32"/>
      <c r="M23" s="33"/>
      <c r="N23" s="32"/>
      <c r="O23" s="33"/>
      <c r="P23" s="32"/>
      <c r="Q23" s="33"/>
      <c r="R23" s="32"/>
      <c r="S23" s="33">
        <v>818</v>
      </c>
      <c r="T23" s="34">
        <v>7941</v>
      </c>
    </row>
    <row r="24" spans="1:20" s="8" customFormat="1" ht="15.75" customHeight="1" x14ac:dyDescent="0.15">
      <c r="A24" s="121"/>
      <c r="B24" s="123"/>
      <c r="C24" s="118" t="s">
        <v>37</v>
      </c>
      <c r="D24" s="12" t="s">
        <v>6</v>
      </c>
      <c r="E24" s="13">
        <f t="shared" si="0"/>
        <v>0</v>
      </c>
      <c r="F24" s="11">
        <f t="shared" si="0"/>
        <v>0</v>
      </c>
      <c r="G24" s="13"/>
      <c r="H24" s="10"/>
      <c r="I24" s="13"/>
      <c r="J24" s="10"/>
      <c r="K24" s="13"/>
      <c r="L24" s="10"/>
      <c r="M24" s="13"/>
      <c r="N24" s="10"/>
      <c r="O24" s="13"/>
      <c r="P24" s="10"/>
      <c r="Q24" s="13"/>
      <c r="R24" s="10"/>
      <c r="S24" s="13"/>
      <c r="T24" s="29"/>
    </row>
    <row r="25" spans="1:20" s="8" customFormat="1" ht="15.75" customHeight="1" x14ac:dyDescent="0.15">
      <c r="A25" s="121"/>
      <c r="B25" s="123"/>
      <c r="C25" s="119"/>
      <c r="D25" s="59" t="s">
        <v>7</v>
      </c>
      <c r="E25" s="33">
        <f t="shared" si="0"/>
        <v>58</v>
      </c>
      <c r="F25" s="31">
        <f t="shared" si="0"/>
        <v>11484</v>
      </c>
      <c r="G25" s="64"/>
      <c r="H25" s="32"/>
      <c r="I25" s="33"/>
      <c r="J25" s="32"/>
      <c r="K25" s="33"/>
      <c r="L25" s="32"/>
      <c r="M25" s="33"/>
      <c r="N25" s="32"/>
      <c r="O25" s="33"/>
      <c r="P25" s="32"/>
      <c r="Q25" s="33"/>
      <c r="R25" s="32"/>
      <c r="S25" s="33">
        <v>58</v>
      </c>
      <c r="T25" s="34">
        <v>11484</v>
      </c>
    </row>
    <row r="26" spans="1:20" s="8" customFormat="1" ht="15.75" customHeight="1" x14ac:dyDescent="0.15">
      <c r="A26" s="121"/>
      <c r="B26" s="123" t="s">
        <v>26</v>
      </c>
      <c r="C26" s="118" t="s">
        <v>86</v>
      </c>
      <c r="D26" s="12" t="s">
        <v>6</v>
      </c>
      <c r="E26" s="13">
        <f t="shared" si="0"/>
        <v>0</v>
      </c>
      <c r="F26" s="11">
        <f t="shared" si="0"/>
        <v>0</v>
      </c>
      <c r="G26" s="13"/>
      <c r="H26" s="10"/>
      <c r="I26" s="13"/>
      <c r="J26" s="10"/>
      <c r="K26" s="13"/>
      <c r="L26" s="10"/>
      <c r="M26" s="13"/>
      <c r="N26" s="10"/>
      <c r="O26" s="13"/>
      <c r="P26" s="10"/>
      <c r="Q26" s="13"/>
      <c r="R26" s="10"/>
      <c r="S26" s="13"/>
      <c r="T26" s="29"/>
    </row>
    <row r="27" spans="1:20" s="8" customFormat="1" ht="15.75" customHeight="1" x14ac:dyDescent="0.15">
      <c r="A27" s="122"/>
      <c r="B27" s="123"/>
      <c r="C27" s="136"/>
      <c r="D27" s="59" t="s">
        <v>7</v>
      </c>
      <c r="E27" s="33">
        <f t="shared" si="0"/>
        <v>134</v>
      </c>
      <c r="F27" s="31">
        <f>SUM(H27,J27,L27,N27,P27,R27,T27)</f>
        <v>425192</v>
      </c>
      <c r="G27" s="64"/>
      <c r="H27" s="32"/>
      <c r="I27" s="33"/>
      <c r="J27" s="32"/>
      <c r="K27" s="33"/>
      <c r="L27" s="32"/>
      <c r="M27" s="33">
        <v>98</v>
      </c>
      <c r="N27" s="32">
        <v>380655</v>
      </c>
      <c r="O27" s="33">
        <v>8</v>
      </c>
      <c r="P27" s="32">
        <v>19820</v>
      </c>
      <c r="Q27" s="33">
        <v>28</v>
      </c>
      <c r="R27" s="32">
        <v>24717</v>
      </c>
      <c r="S27" s="33"/>
      <c r="T27" s="34"/>
    </row>
    <row r="28" spans="1:20" s="8" customFormat="1" ht="15.75" customHeight="1" x14ac:dyDescent="0.15">
      <c r="A28" s="124" t="s">
        <v>66</v>
      </c>
      <c r="B28" s="137"/>
      <c r="C28" s="126"/>
      <c r="D28" s="12" t="s">
        <v>6</v>
      </c>
      <c r="E28" s="13">
        <f>SUM(E6,E8,E10,E12,E14,E16,E18,E20,E24,E26+E22)</f>
        <v>8</v>
      </c>
      <c r="F28" s="11">
        <f>SUM(F6,F8,F10,F12,F14,F16,F18,F20,F24,F26+F22)</f>
        <v>24270</v>
      </c>
      <c r="G28" s="13">
        <f>SUM(G6,G8,G10,G12,G14,G16,G18,G20,G24,G26+G22)</f>
        <v>0</v>
      </c>
      <c r="H28" s="13">
        <f t="shared" ref="H28:T28" si="1">SUM(H6,H8,H10,H12,H14,H16,H18,H20,H24,H26+H22)</f>
        <v>0</v>
      </c>
      <c r="I28" s="13">
        <f t="shared" si="1"/>
        <v>0</v>
      </c>
      <c r="J28" s="13">
        <f t="shared" si="1"/>
        <v>0</v>
      </c>
      <c r="K28" s="13">
        <f t="shared" si="1"/>
        <v>0</v>
      </c>
      <c r="L28" s="13">
        <f t="shared" si="1"/>
        <v>0</v>
      </c>
      <c r="M28" s="13">
        <f>SUM(M6,M8,M10,M12,M14,M16,M18,M20,M24,M26+M22)</f>
        <v>2</v>
      </c>
      <c r="N28" s="13">
        <f t="shared" si="1"/>
        <v>8933</v>
      </c>
      <c r="O28" s="13">
        <f t="shared" si="1"/>
        <v>6</v>
      </c>
      <c r="P28" s="13">
        <f t="shared" si="1"/>
        <v>15337</v>
      </c>
      <c r="Q28" s="13">
        <f t="shared" si="1"/>
        <v>0</v>
      </c>
      <c r="R28" s="13">
        <f t="shared" si="1"/>
        <v>0</v>
      </c>
      <c r="S28" s="13">
        <f t="shared" si="1"/>
        <v>0</v>
      </c>
      <c r="T28" s="28">
        <f t="shared" si="1"/>
        <v>0</v>
      </c>
    </row>
    <row r="29" spans="1:20" s="8" customFormat="1" ht="15.75" customHeight="1" x14ac:dyDescent="0.15">
      <c r="A29" s="104"/>
      <c r="B29" s="105"/>
      <c r="C29" s="106"/>
      <c r="D29" s="27" t="s">
        <v>7</v>
      </c>
      <c r="E29" s="24">
        <f>SUM(E7,E9,E11,E13,E15,E17,E19,E21,E25,E27+E23)</f>
        <v>1462</v>
      </c>
      <c r="F29" s="23">
        <f>SUM(F7,F9,F11,F13,F15,F17,F19,F21,F25,F27+F23)</f>
        <v>756416</v>
      </c>
      <c r="G29" s="24">
        <f t="shared" ref="G29:T29" si="2">SUM(G7,G9,G11,G13,G15,G17,G19,G21,G25,G27+G23)</f>
        <v>0</v>
      </c>
      <c r="H29" s="24">
        <f t="shared" si="2"/>
        <v>0</v>
      </c>
      <c r="I29" s="24">
        <f t="shared" si="2"/>
        <v>0</v>
      </c>
      <c r="J29" s="24">
        <f t="shared" si="2"/>
        <v>0</v>
      </c>
      <c r="K29" s="24">
        <f t="shared" si="2"/>
        <v>8</v>
      </c>
      <c r="L29" s="24">
        <f t="shared" si="2"/>
        <v>53628</v>
      </c>
      <c r="M29" s="24">
        <f t="shared" si="2"/>
        <v>125</v>
      </c>
      <c r="N29" s="24">
        <f t="shared" si="2"/>
        <v>523837</v>
      </c>
      <c r="O29" s="24">
        <f t="shared" si="2"/>
        <v>10</v>
      </c>
      <c r="P29" s="24">
        <f t="shared" si="2"/>
        <v>23096</v>
      </c>
      <c r="Q29" s="24">
        <f t="shared" si="2"/>
        <v>50</v>
      </c>
      <c r="R29" s="24">
        <f t="shared" si="2"/>
        <v>42025</v>
      </c>
      <c r="S29" s="24">
        <f t="shared" si="2"/>
        <v>1269</v>
      </c>
      <c r="T29" s="19">
        <f t="shared" si="2"/>
        <v>113830</v>
      </c>
    </row>
    <row r="30" spans="1:20" s="8" customFormat="1" ht="15.75" customHeight="1" x14ac:dyDescent="0.15">
      <c r="A30" s="107"/>
      <c r="B30" s="108"/>
      <c r="C30" s="109"/>
      <c r="D30" s="59" t="s">
        <v>0</v>
      </c>
      <c r="E30" s="33">
        <f>SUM(E28:E29)</f>
        <v>1470</v>
      </c>
      <c r="F30" s="31">
        <f t="shared" ref="F30:T30" si="3">SUM(F28:F29)</f>
        <v>780686</v>
      </c>
      <c r="G30" s="64">
        <f t="shared" si="3"/>
        <v>0</v>
      </c>
      <c r="H30" s="64">
        <f t="shared" si="3"/>
        <v>0</v>
      </c>
      <c r="I30" s="33">
        <f t="shared" si="3"/>
        <v>0</v>
      </c>
      <c r="J30" s="33">
        <f t="shared" si="3"/>
        <v>0</v>
      </c>
      <c r="K30" s="33">
        <f t="shared" si="3"/>
        <v>8</v>
      </c>
      <c r="L30" s="33">
        <f t="shared" si="3"/>
        <v>53628</v>
      </c>
      <c r="M30" s="33">
        <f t="shared" si="3"/>
        <v>127</v>
      </c>
      <c r="N30" s="33">
        <f t="shared" si="3"/>
        <v>532770</v>
      </c>
      <c r="O30" s="33">
        <f t="shared" si="3"/>
        <v>16</v>
      </c>
      <c r="P30" s="33">
        <f t="shared" si="3"/>
        <v>38433</v>
      </c>
      <c r="Q30" s="33">
        <f t="shared" si="3"/>
        <v>50</v>
      </c>
      <c r="R30" s="33">
        <f t="shared" si="3"/>
        <v>42025</v>
      </c>
      <c r="S30" s="33">
        <f t="shared" si="3"/>
        <v>1269</v>
      </c>
      <c r="T30" s="60">
        <f t="shared" si="3"/>
        <v>113830</v>
      </c>
    </row>
    <row r="31" spans="1:20" s="8" customFormat="1" ht="15.75" customHeight="1" x14ac:dyDescent="0.15">
      <c r="A31" s="130" t="s">
        <v>73</v>
      </c>
      <c r="B31" s="133" t="s">
        <v>64</v>
      </c>
      <c r="C31" s="118" t="s">
        <v>99</v>
      </c>
      <c r="D31" s="12" t="s">
        <v>6</v>
      </c>
      <c r="E31" s="13">
        <f>SUM(G31,I31,K31,M31,O31,Q31,S31)</f>
        <v>6</v>
      </c>
      <c r="F31" s="11">
        <f>SUM(H31,J31,L31,N31,P31,R31,T31)</f>
        <v>46839</v>
      </c>
      <c r="G31" s="13"/>
      <c r="H31" s="10"/>
      <c r="I31" s="13">
        <v>1</v>
      </c>
      <c r="J31" s="10">
        <v>12847</v>
      </c>
      <c r="K31" s="13">
        <v>4</v>
      </c>
      <c r="L31" s="10">
        <v>33196</v>
      </c>
      <c r="M31" s="13"/>
      <c r="N31" s="10"/>
      <c r="O31" s="13"/>
      <c r="P31" s="10"/>
      <c r="Q31" s="13">
        <v>1</v>
      </c>
      <c r="R31" s="10">
        <v>796</v>
      </c>
      <c r="S31" s="13"/>
      <c r="T31" s="29"/>
    </row>
    <row r="32" spans="1:20" s="8" customFormat="1" ht="15.75" customHeight="1" x14ac:dyDescent="0.15">
      <c r="A32" s="131"/>
      <c r="B32" s="134"/>
      <c r="C32" s="119"/>
      <c r="D32" s="59" t="s">
        <v>7</v>
      </c>
      <c r="E32" s="33">
        <f>SUM(G32,I32,K32,M32,O32,Q32,S32)</f>
        <v>3</v>
      </c>
      <c r="F32" s="31">
        <f>SUM(H32,J32,L32,N32,P32,R32,T32)</f>
        <v>1497</v>
      </c>
      <c r="G32" s="64"/>
      <c r="H32" s="32"/>
      <c r="I32" s="33"/>
      <c r="J32" s="32"/>
      <c r="K32" s="33"/>
      <c r="L32" s="32"/>
      <c r="M32" s="33"/>
      <c r="N32" s="32"/>
      <c r="O32" s="33"/>
      <c r="P32" s="32"/>
      <c r="Q32" s="33"/>
      <c r="R32" s="32"/>
      <c r="S32" s="33">
        <v>3</v>
      </c>
      <c r="T32" s="34">
        <v>1497</v>
      </c>
    </row>
    <row r="33" spans="1:20" s="8" customFormat="1" ht="15.75" customHeight="1" x14ac:dyDescent="0.15">
      <c r="A33" s="131"/>
      <c r="B33" s="134"/>
      <c r="C33" s="118" t="s">
        <v>87</v>
      </c>
      <c r="D33" s="12" t="s">
        <v>6</v>
      </c>
      <c r="E33" s="13">
        <f t="shared" ref="E33:F54" si="4">SUM(G33,I33,K33,M33,O33,Q33,S33)</f>
        <v>122</v>
      </c>
      <c r="F33" s="11">
        <f t="shared" si="4"/>
        <v>1193260</v>
      </c>
      <c r="G33" s="13"/>
      <c r="H33" s="10"/>
      <c r="I33" s="13"/>
      <c r="J33" s="10"/>
      <c r="K33" s="13">
        <v>121</v>
      </c>
      <c r="L33" s="10">
        <v>1189264</v>
      </c>
      <c r="M33" s="13">
        <v>1</v>
      </c>
      <c r="N33" s="10">
        <v>3996</v>
      </c>
      <c r="O33" s="13"/>
      <c r="P33" s="10"/>
      <c r="Q33" s="13"/>
      <c r="R33" s="10"/>
      <c r="S33" s="13"/>
      <c r="T33" s="29"/>
    </row>
    <row r="34" spans="1:20" s="8" customFormat="1" ht="15.75" customHeight="1" x14ac:dyDescent="0.15">
      <c r="A34" s="131"/>
      <c r="B34" s="134"/>
      <c r="C34" s="119"/>
      <c r="D34" s="59" t="s">
        <v>7</v>
      </c>
      <c r="E34" s="33">
        <f t="shared" si="4"/>
        <v>0</v>
      </c>
      <c r="F34" s="31">
        <f t="shared" si="4"/>
        <v>0</v>
      </c>
      <c r="G34" s="64"/>
      <c r="H34" s="32"/>
      <c r="I34" s="33"/>
      <c r="J34" s="32"/>
      <c r="K34" s="33"/>
      <c r="L34" s="32"/>
      <c r="M34" s="33"/>
      <c r="N34" s="32"/>
      <c r="O34" s="33"/>
      <c r="P34" s="32"/>
      <c r="Q34" s="33"/>
      <c r="R34" s="32"/>
      <c r="S34" s="33"/>
      <c r="T34" s="34"/>
    </row>
    <row r="35" spans="1:20" s="8" customFormat="1" ht="15.75" customHeight="1" x14ac:dyDescent="0.15">
      <c r="A35" s="131"/>
      <c r="B35" s="134"/>
      <c r="C35" s="118" t="s">
        <v>27</v>
      </c>
      <c r="D35" s="12" t="s">
        <v>6</v>
      </c>
      <c r="E35" s="13">
        <f t="shared" si="4"/>
        <v>12</v>
      </c>
      <c r="F35" s="11">
        <f t="shared" si="4"/>
        <v>545273</v>
      </c>
      <c r="G35" s="13">
        <v>5</v>
      </c>
      <c r="H35" s="10">
        <v>429300</v>
      </c>
      <c r="I35" s="13">
        <v>5</v>
      </c>
      <c r="J35" s="10">
        <v>103991</v>
      </c>
      <c r="K35" s="13">
        <v>1</v>
      </c>
      <c r="L35" s="10">
        <v>8987</v>
      </c>
      <c r="M35" s="13"/>
      <c r="N35" s="10"/>
      <c r="O35" s="13">
        <v>1</v>
      </c>
      <c r="P35" s="10">
        <v>2995</v>
      </c>
      <c r="Q35" s="13"/>
      <c r="R35" s="10"/>
      <c r="S35" s="13"/>
      <c r="T35" s="29"/>
    </row>
    <row r="36" spans="1:20" s="8" customFormat="1" ht="15.75" customHeight="1" x14ac:dyDescent="0.15">
      <c r="A36" s="131"/>
      <c r="B36" s="134"/>
      <c r="C36" s="119"/>
      <c r="D36" s="59" t="s">
        <v>7</v>
      </c>
      <c r="E36" s="33">
        <f t="shared" si="4"/>
        <v>22</v>
      </c>
      <c r="F36" s="31">
        <f t="shared" si="4"/>
        <v>14793</v>
      </c>
      <c r="G36" s="64"/>
      <c r="H36" s="32"/>
      <c r="I36" s="33"/>
      <c r="J36" s="32"/>
      <c r="K36" s="33"/>
      <c r="L36" s="32"/>
      <c r="M36" s="33">
        <v>1</v>
      </c>
      <c r="N36" s="32">
        <v>3900</v>
      </c>
      <c r="O36" s="33"/>
      <c r="P36" s="32"/>
      <c r="Q36" s="33">
        <v>2</v>
      </c>
      <c r="R36" s="32">
        <v>1418</v>
      </c>
      <c r="S36" s="33">
        <v>19</v>
      </c>
      <c r="T36" s="34">
        <v>9475</v>
      </c>
    </row>
    <row r="37" spans="1:20" s="8" customFormat="1" ht="15.75" customHeight="1" x14ac:dyDescent="0.15">
      <c r="A37" s="131"/>
      <c r="B37" s="134"/>
      <c r="C37" s="118" t="s">
        <v>28</v>
      </c>
      <c r="D37" s="12" t="s">
        <v>6</v>
      </c>
      <c r="E37" s="13">
        <f t="shared" si="4"/>
        <v>3</v>
      </c>
      <c r="F37" s="11">
        <f t="shared" si="4"/>
        <v>17091</v>
      </c>
      <c r="G37" s="13"/>
      <c r="H37" s="10"/>
      <c r="I37" s="13"/>
      <c r="J37" s="10"/>
      <c r="K37" s="13">
        <v>1</v>
      </c>
      <c r="L37" s="10">
        <v>9931</v>
      </c>
      <c r="M37" s="13">
        <v>1</v>
      </c>
      <c r="N37" s="10">
        <v>5188</v>
      </c>
      <c r="O37" s="13">
        <v>1</v>
      </c>
      <c r="P37" s="10">
        <v>1972</v>
      </c>
      <c r="Q37" s="13"/>
      <c r="R37" s="10"/>
      <c r="S37" s="13"/>
      <c r="T37" s="29"/>
    </row>
    <row r="38" spans="1:20" s="8" customFormat="1" ht="15.75" customHeight="1" x14ac:dyDescent="0.15">
      <c r="A38" s="131"/>
      <c r="B38" s="134"/>
      <c r="C38" s="119"/>
      <c r="D38" s="59" t="s">
        <v>7</v>
      </c>
      <c r="E38" s="33">
        <f t="shared" si="4"/>
        <v>35</v>
      </c>
      <c r="F38" s="31">
        <f t="shared" si="4"/>
        <v>101435</v>
      </c>
      <c r="G38" s="64"/>
      <c r="H38" s="32"/>
      <c r="I38" s="33"/>
      <c r="J38" s="32"/>
      <c r="K38" s="33"/>
      <c r="L38" s="32"/>
      <c r="M38" s="33">
        <v>22</v>
      </c>
      <c r="N38" s="32">
        <v>93358</v>
      </c>
      <c r="O38" s="33">
        <v>1</v>
      </c>
      <c r="P38" s="32">
        <v>2096</v>
      </c>
      <c r="Q38" s="33"/>
      <c r="R38" s="32"/>
      <c r="S38" s="33">
        <v>12</v>
      </c>
      <c r="T38" s="34">
        <v>5981</v>
      </c>
    </row>
    <row r="39" spans="1:20" s="8" customFormat="1" ht="15.75" customHeight="1" x14ac:dyDescent="0.15">
      <c r="A39" s="131"/>
      <c r="B39" s="134"/>
      <c r="C39" s="118" t="s">
        <v>29</v>
      </c>
      <c r="D39" s="12" t="s">
        <v>6</v>
      </c>
      <c r="E39" s="13">
        <f t="shared" si="4"/>
        <v>3</v>
      </c>
      <c r="F39" s="11">
        <f t="shared" si="4"/>
        <v>17330</v>
      </c>
      <c r="G39" s="13"/>
      <c r="H39" s="10"/>
      <c r="I39" s="13"/>
      <c r="J39" s="10"/>
      <c r="K39" s="13">
        <v>1</v>
      </c>
      <c r="L39" s="10">
        <v>9932</v>
      </c>
      <c r="M39" s="13">
        <v>1</v>
      </c>
      <c r="N39" s="10">
        <v>4422</v>
      </c>
      <c r="O39" s="13">
        <v>1</v>
      </c>
      <c r="P39" s="10">
        <v>2976</v>
      </c>
      <c r="Q39" s="13"/>
      <c r="R39" s="10"/>
      <c r="S39" s="13"/>
      <c r="T39" s="29"/>
    </row>
    <row r="40" spans="1:20" s="8" customFormat="1" ht="15.75" customHeight="1" x14ac:dyDescent="0.15">
      <c r="A40" s="131"/>
      <c r="B40" s="134"/>
      <c r="C40" s="119"/>
      <c r="D40" s="59" t="s">
        <v>7</v>
      </c>
      <c r="E40" s="33">
        <f t="shared" si="4"/>
        <v>13</v>
      </c>
      <c r="F40" s="31">
        <f t="shared" si="4"/>
        <v>8262</v>
      </c>
      <c r="G40" s="64"/>
      <c r="H40" s="32"/>
      <c r="I40" s="33"/>
      <c r="J40" s="32"/>
      <c r="K40" s="33"/>
      <c r="L40" s="32"/>
      <c r="M40" s="33"/>
      <c r="N40" s="32"/>
      <c r="O40" s="33">
        <v>1</v>
      </c>
      <c r="P40" s="32">
        <v>2096</v>
      </c>
      <c r="Q40" s="33">
        <v>7</v>
      </c>
      <c r="R40" s="32">
        <v>5092</v>
      </c>
      <c r="S40" s="33">
        <v>5</v>
      </c>
      <c r="T40" s="34">
        <v>1074</v>
      </c>
    </row>
    <row r="41" spans="1:20" s="8" customFormat="1" ht="15.75" customHeight="1" x14ac:dyDescent="0.15">
      <c r="A41" s="131"/>
      <c r="B41" s="134"/>
      <c r="C41" s="118" t="s">
        <v>93</v>
      </c>
      <c r="D41" s="12" t="s">
        <v>6</v>
      </c>
      <c r="E41" s="13">
        <f t="shared" si="4"/>
        <v>0</v>
      </c>
      <c r="F41" s="11">
        <f t="shared" si="4"/>
        <v>0</v>
      </c>
      <c r="G41" s="13"/>
      <c r="H41" s="10"/>
      <c r="I41" s="13"/>
      <c r="J41" s="10"/>
      <c r="K41" s="13"/>
      <c r="L41" s="10"/>
      <c r="M41" s="13"/>
      <c r="N41" s="10"/>
      <c r="O41" s="13"/>
      <c r="P41" s="10"/>
      <c r="Q41" s="13"/>
      <c r="R41" s="10"/>
      <c r="S41" s="13"/>
      <c r="T41" s="29"/>
    </row>
    <row r="42" spans="1:20" s="8" customFormat="1" ht="15.75" customHeight="1" x14ac:dyDescent="0.15">
      <c r="A42" s="131"/>
      <c r="B42" s="134"/>
      <c r="C42" s="119"/>
      <c r="D42" s="59" t="s">
        <v>7</v>
      </c>
      <c r="E42" s="33">
        <f t="shared" si="4"/>
        <v>26</v>
      </c>
      <c r="F42" s="31">
        <f t="shared" si="4"/>
        <v>14317</v>
      </c>
      <c r="G42" s="64"/>
      <c r="H42" s="32"/>
      <c r="I42" s="33"/>
      <c r="J42" s="32"/>
      <c r="K42" s="33"/>
      <c r="L42" s="32"/>
      <c r="M42" s="33"/>
      <c r="N42" s="32"/>
      <c r="O42" s="33"/>
      <c r="P42" s="32"/>
      <c r="Q42" s="33">
        <v>5</v>
      </c>
      <c r="R42" s="32">
        <v>3854</v>
      </c>
      <c r="S42" s="33">
        <v>21</v>
      </c>
      <c r="T42" s="34">
        <v>10463</v>
      </c>
    </row>
    <row r="43" spans="1:20" s="8" customFormat="1" ht="15.75" customHeight="1" x14ac:dyDescent="0.15">
      <c r="A43" s="131"/>
      <c r="B43" s="134"/>
      <c r="C43" s="118" t="s">
        <v>94</v>
      </c>
      <c r="D43" s="12" t="s">
        <v>6</v>
      </c>
      <c r="E43" s="13">
        <f t="shared" si="4"/>
        <v>0</v>
      </c>
      <c r="F43" s="11">
        <f t="shared" si="4"/>
        <v>0</v>
      </c>
      <c r="G43" s="13"/>
      <c r="H43" s="10"/>
      <c r="I43" s="13"/>
      <c r="J43" s="10"/>
      <c r="K43" s="13"/>
      <c r="L43" s="10"/>
      <c r="M43" s="13"/>
      <c r="N43" s="10"/>
      <c r="O43" s="13"/>
      <c r="P43" s="10"/>
      <c r="Q43" s="13"/>
      <c r="R43" s="10"/>
      <c r="S43" s="13"/>
      <c r="T43" s="29"/>
    </row>
    <row r="44" spans="1:20" s="8" customFormat="1" ht="15.75" customHeight="1" x14ac:dyDescent="0.15">
      <c r="A44" s="131"/>
      <c r="B44" s="134"/>
      <c r="C44" s="119"/>
      <c r="D44" s="59" t="s">
        <v>7</v>
      </c>
      <c r="E44" s="33">
        <f t="shared" si="4"/>
        <v>10</v>
      </c>
      <c r="F44" s="31">
        <f t="shared" si="4"/>
        <v>5160</v>
      </c>
      <c r="G44" s="64"/>
      <c r="H44" s="32"/>
      <c r="I44" s="33"/>
      <c r="J44" s="32"/>
      <c r="K44" s="33"/>
      <c r="L44" s="32"/>
      <c r="M44" s="33"/>
      <c r="N44" s="32"/>
      <c r="O44" s="33"/>
      <c r="P44" s="32"/>
      <c r="Q44" s="33">
        <v>2</v>
      </c>
      <c r="R44" s="32">
        <v>1498</v>
      </c>
      <c r="S44" s="33">
        <v>8</v>
      </c>
      <c r="T44" s="34">
        <v>3662</v>
      </c>
    </row>
    <row r="45" spans="1:20" s="8" customFormat="1" ht="15.75" customHeight="1" x14ac:dyDescent="0.15">
      <c r="A45" s="131"/>
      <c r="B45" s="134"/>
      <c r="C45" s="118" t="s">
        <v>95</v>
      </c>
      <c r="D45" s="12" t="s">
        <v>6</v>
      </c>
      <c r="E45" s="13">
        <f t="shared" si="4"/>
        <v>5</v>
      </c>
      <c r="F45" s="11">
        <f t="shared" si="4"/>
        <v>9896</v>
      </c>
      <c r="G45" s="13"/>
      <c r="H45" s="10"/>
      <c r="I45" s="13"/>
      <c r="J45" s="10"/>
      <c r="K45" s="13"/>
      <c r="L45" s="10"/>
      <c r="M45" s="13"/>
      <c r="N45" s="10"/>
      <c r="O45" s="13">
        <v>5</v>
      </c>
      <c r="P45" s="10">
        <v>9896</v>
      </c>
      <c r="Q45" s="13"/>
      <c r="R45" s="10"/>
      <c r="S45" s="13"/>
      <c r="T45" s="29"/>
    </row>
    <row r="46" spans="1:20" s="8" customFormat="1" ht="15.75" customHeight="1" x14ac:dyDescent="0.15">
      <c r="A46" s="131"/>
      <c r="B46" s="134"/>
      <c r="C46" s="119"/>
      <c r="D46" s="59" t="s">
        <v>7</v>
      </c>
      <c r="E46" s="33">
        <f t="shared" si="4"/>
        <v>0</v>
      </c>
      <c r="F46" s="31">
        <f t="shared" si="4"/>
        <v>0</v>
      </c>
      <c r="G46" s="64"/>
      <c r="H46" s="32"/>
      <c r="I46" s="33"/>
      <c r="J46" s="32"/>
      <c r="K46" s="33"/>
      <c r="L46" s="32"/>
      <c r="M46" s="33"/>
      <c r="N46" s="32"/>
      <c r="O46" s="33"/>
      <c r="P46" s="32"/>
      <c r="Q46" s="33"/>
      <c r="R46" s="32"/>
      <c r="S46" s="33"/>
      <c r="T46" s="34"/>
    </row>
    <row r="47" spans="1:20" s="8" customFormat="1" ht="15.75" customHeight="1" x14ac:dyDescent="0.15">
      <c r="A47" s="131"/>
      <c r="B47" s="134"/>
      <c r="C47" s="118" t="s">
        <v>96</v>
      </c>
      <c r="D47" s="12" t="s">
        <v>6</v>
      </c>
      <c r="E47" s="13">
        <f t="shared" si="4"/>
        <v>0</v>
      </c>
      <c r="F47" s="11">
        <f t="shared" si="4"/>
        <v>0</v>
      </c>
      <c r="G47" s="13"/>
      <c r="H47" s="10"/>
      <c r="I47" s="13"/>
      <c r="J47" s="10"/>
      <c r="K47" s="13"/>
      <c r="L47" s="10"/>
      <c r="M47" s="13"/>
      <c r="N47" s="10"/>
      <c r="O47" s="13"/>
      <c r="P47" s="10"/>
      <c r="Q47" s="13"/>
      <c r="R47" s="10"/>
      <c r="S47" s="13"/>
      <c r="T47" s="29"/>
    </row>
    <row r="48" spans="1:20" s="8" customFormat="1" ht="15.75" customHeight="1" x14ac:dyDescent="0.15">
      <c r="A48" s="131"/>
      <c r="B48" s="135"/>
      <c r="C48" s="119"/>
      <c r="D48" s="59" t="s">
        <v>7</v>
      </c>
      <c r="E48" s="33">
        <f t="shared" si="4"/>
        <v>40</v>
      </c>
      <c r="F48" s="31">
        <f t="shared" si="4"/>
        <v>13780</v>
      </c>
      <c r="G48" s="64"/>
      <c r="H48" s="32"/>
      <c r="I48" s="33"/>
      <c r="J48" s="32"/>
      <c r="K48" s="33"/>
      <c r="L48" s="32"/>
      <c r="M48" s="33"/>
      <c r="N48" s="32"/>
      <c r="O48" s="33"/>
      <c r="P48" s="32"/>
      <c r="Q48" s="33"/>
      <c r="R48" s="32"/>
      <c r="S48" s="33">
        <v>40</v>
      </c>
      <c r="T48" s="34">
        <v>13780</v>
      </c>
    </row>
    <row r="49" spans="1:20" s="8" customFormat="1" ht="15.75" customHeight="1" x14ac:dyDescent="0.15">
      <c r="A49" s="131"/>
      <c r="B49" s="123" t="s">
        <v>65</v>
      </c>
      <c r="C49" s="118" t="s">
        <v>40</v>
      </c>
      <c r="D49" s="12" t="s">
        <v>6</v>
      </c>
      <c r="E49" s="13">
        <f t="shared" si="4"/>
        <v>18</v>
      </c>
      <c r="F49" s="11">
        <f t="shared" si="4"/>
        <v>939814</v>
      </c>
      <c r="G49" s="13">
        <v>18</v>
      </c>
      <c r="H49" s="10">
        <v>939814</v>
      </c>
      <c r="I49" s="13"/>
      <c r="J49" s="10"/>
      <c r="K49" s="13"/>
      <c r="L49" s="10"/>
      <c r="M49" s="13"/>
      <c r="N49" s="10"/>
      <c r="O49" s="13"/>
      <c r="P49" s="10"/>
      <c r="Q49" s="13"/>
      <c r="R49" s="10"/>
      <c r="S49" s="13"/>
      <c r="T49" s="29"/>
    </row>
    <row r="50" spans="1:20" s="8" customFormat="1" ht="15.75" customHeight="1" x14ac:dyDescent="0.15">
      <c r="A50" s="131"/>
      <c r="B50" s="123"/>
      <c r="C50" s="119"/>
      <c r="D50" s="59" t="s">
        <v>7</v>
      </c>
      <c r="E50" s="33">
        <f t="shared" si="4"/>
        <v>0</v>
      </c>
      <c r="F50" s="31">
        <f t="shared" si="4"/>
        <v>0</v>
      </c>
      <c r="G50" s="64"/>
      <c r="H50" s="32"/>
      <c r="I50" s="33"/>
      <c r="J50" s="32"/>
      <c r="K50" s="33"/>
      <c r="L50" s="32"/>
      <c r="M50" s="33"/>
      <c r="N50" s="32"/>
      <c r="O50" s="33"/>
      <c r="P50" s="32"/>
      <c r="Q50" s="33"/>
      <c r="R50" s="32"/>
      <c r="S50" s="33"/>
      <c r="T50" s="34"/>
    </row>
    <row r="51" spans="1:20" s="8" customFormat="1" ht="15.75" customHeight="1" x14ac:dyDescent="0.15">
      <c r="A51" s="131"/>
      <c r="B51" s="123"/>
      <c r="C51" s="118" t="s">
        <v>41</v>
      </c>
      <c r="D51" s="12" t="s">
        <v>6</v>
      </c>
      <c r="E51" s="13">
        <f t="shared" si="4"/>
        <v>11</v>
      </c>
      <c r="F51" s="11">
        <f t="shared" si="4"/>
        <v>52953</v>
      </c>
      <c r="G51" s="13"/>
      <c r="H51" s="10"/>
      <c r="I51" s="13"/>
      <c r="J51" s="10"/>
      <c r="K51" s="13"/>
      <c r="L51" s="10"/>
      <c r="M51" s="13">
        <v>10</v>
      </c>
      <c r="N51" s="10">
        <v>50970</v>
      </c>
      <c r="O51" s="13">
        <v>1</v>
      </c>
      <c r="P51" s="10">
        <v>1983</v>
      </c>
      <c r="Q51" s="13"/>
      <c r="R51" s="10"/>
      <c r="S51" s="13"/>
      <c r="T51" s="29"/>
    </row>
    <row r="52" spans="1:20" s="8" customFormat="1" ht="15.75" customHeight="1" x14ac:dyDescent="0.15">
      <c r="A52" s="131"/>
      <c r="B52" s="123"/>
      <c r="C52" s="119"/>
      <c r="D52" s="59" t="s">
        <v>7</v>
      </c>
      <c r="E52" s="33">
        <f t="shared" si="4"/>
        <v>40</v>
      </c>
      <c r="F52" s="31">
        <f t="shared" si="4"/>
        <v>89609</v>
      </c>
      <c r="G52" s="64"/>
      <c r="H52" s="32"/>
      <c r="I52" s="33"/>
      <c r="J52" s="32"/>
      <c r="K52" s="33"/>
      <c r="L52" s="32"/>
      <c r="M52" s="33">
        <v>17</v>
      </c>
      <c r="N52" s="32">
        <v>75639</v>
      </c>
      <c r="O52" s="33"/>
      <c r="P52" s="32"/>
      <c r="Q52" s="33">
        <v>10</v>
      </c>
      <c r="R52" s="32">
        <v>7490</v>
      </c>
      <c r="S52" s="33">
        <v>13</v>
      </c>
      <c r="T52" s="34">
        <v>6480</v>
      </c>
    </row>
    <row r="53" spans="1:20" s="8" customFormat="1" ht="15.75" customHeight="1" x14ac:dyDescent="0.15">
      <c r="A53" s="131"/>
      <c r="B53" s="123"/>
      <c r="C53" s="118" t="s">
        <v>35</v>
      </c>
      <c r="D53" s="12" t="s">
        <v>6</v>
      </c>
      <c r="E53" s="13">
        <f t="shared" si="4"/>
        <v>10</v>
      </c>
      <c r="F53" s="11">
        <f t="shared" si="4"/>
        <v>30217</v>
      </c>
      <c r="G53" s="13"/>
      <c r="H53" s="10"/>
      <c r="I53" s="13"/>
      <c r="J53" s="10"/>
      <c r="K53" s="13"/>
      <c r="L53" s="10"/>
      <c r="M53" s="13">
        <v>1</v>
      </c>
      <c r="N53" s="10">
        <v>5415</v>
      </c>
      <c r="O53" s="13">
        <v>9</v>
      </c>
      <c r="P53" s="10">
        <v>24802</v>
      </c>
      <c r="Q53" s="13"/>
      <c r="R53" s="10"/>
      <c r="S53" s="13"/>
      <c r="T53" s="29"/>
    </row>
    <row r="54" spans="1:20" s="8" customFormat="1" ht="15.75" customHeight="1" x14ac:dyDescent="0.15">
      <c r="A54" s="132"/>
      <c r="B54" s="123"/>
      <c r="C54" s="119"/>
      <c r="D54" s="59" t="s">
        <v>7</v>
      </c>
      <c r="E54" s="33">
        <f t="shared" si="4"/>
        <v>0</v>
      </c>
      <c r="F54" s="31">
        <f t="shared" si="4"/>
        <v>0</v>
      </c>
      <c r="G54" s="64"/>
      <c r="H54" s="32"/>
      <c r="I54" s="33"/>
      <c r="J54" s="32"/>
      <c r="K54" s="33"/>
      <c r="L54" s="32"/>
      <c r="M54" s="33"/>
      <c r="N54" s="32"/>
      <c r="O54" s="33"/>
      <c r="P54" s="32"/>
      <c r="Q54" s="33"/>
      <c r="R54" s="32"/>
      <c r="S54" s="33"/>
      <c r="T54" s="34"/>
    </row>
    <row r="55" spans="1:20" s="8" customFormat="1" ht="15.75" customHeight="1" x14ac:dyDescent="0.15">
      <c r="A55" s="124" t="s">
        <v>66</v>
      </c>
      <c r="B55" s="125"/>
      <c r="C55" s="126"/>
      <c r="D55" s="12" t="s">
        <v>6</v>
      </c>
      <c r="E55" s="13">
        <f t="shared" ref="E55:G56" si="5">SUM(E33,E35,E37,E39,E41,E43,E45,E47,E49,E53,E51,E31)</f>
        <v>190</v>
      </c>
      <c r="F55" s="11">
        <f t="shared" si="5"/>
        <v>2852673</v>
      </c>
      <c r="G55" s="13">
        <f t="shared" si="5"/>
        <v>23</v>
      </c>
      <c r="H55" s="13">
        <f t="shared" ref="H55:T55" si="6">SUM(H33,H35,H37,H39,H41,H43,H45,H47,H49,H53,H51,H31)</f>
        <v>1369114</v>
      </c>
      <c r="I55" s="13">
        <f t="shared" si="6"/>
        <v>6</v>
      </c>
      <c r="J55" s="13">
        <f t="shared" si="6"/>
        <v>116838</v>
      </c>
      <c r="K55" s="13">
        <f t="shared" si="6"/>
        <v>128</v>
      </c>
      <c r="L55" s="13">
        <f t="shared" si="6"/>
        <v>1251310</v>
      </c>
      <c r="M55" s="13">
        <f t="shared" si="6"/>
        <v>14</v>
      </c>
      <c r="N55" s="13">
        <f t="shared" si="6"/>
        <v>69991</v>
      </c>
      <c r="O55" s="13">
        <f t="shared" si="6"/>
        <v>18</v>
      </c>
      <c r="P55" s="13">
        <f t="shared" si="6"/>
        <v>44624</v>
      </c>
      <c r="Q55" s="13">
        <f t="shared" si="6"/>
        <v>1</v>
      </c>
      <c r="R55" s="13">
        <f t="shared" si="6"/>
        <v>796</v>
      </c>
      <c r="S55" s="13">
        <f t="shared" si="6"/>
        <v>0</v>
      </c>
      <c r="T55" s="28">
        <f t="shared" si="6"/>
        <v>0</v>
      </c>
    </row>
    <row r="56" spans="1:20" s="8" customFormat="1" ht="15.75" customHeight="1" x14ac:dyDescent="0.15">
      <c r="A56" s="104"/>
      <c r="B56" s="105"/>
      <c r="C56" s="106"/>
      <c r="D56" s="27" t="s">
        <v>7</v>
      </c>
      <c r="E56" s="24">
        <f t="shared" si="5"/>
        <v>189</v>
      </c>
      <c r="F56" s="23">
        <f t="shared" si="5"/>
        <v>248853</v>
      </c>
      <c r="G56" s="24">
        <f t="shared" si="5"/>
        <v>0</v>
      </c>
      <c r="H56" s="24">
        <f t="shared" ref="H56:T56" si="7">SUM(H34,H36,H38,H40,H42,H44,H46,H48,H50,H54,H52,H32)</f>
        <v>0</v>
      </c>
      <c r="I56" s="24">
        <f t="shared" si="7"/>
        <v>0</v>
      </c>
      <c r="J56" s="24">
        <f t="shared" si="7"/>
        <v>0</v>
      </c>
      <c r="K56" s="24">
        <f t="shared" si="7"/>
        <v>0</v>
      </c>
      <c r="L56" s="24">
        <f t="shared" si="7"/>
        <v>0</v>
      </c>
      <c r="M56" s="24">
        <f t="shared" si="7"/>
        <v>40</v>
      </c>
      <c r="N56" s="24">
        <f t="shared" si="7"/>
        <v>172897</v>
      </c>
      <c r="O56" s="24">
        <f t="shared" si="7"/>
        <v>2</v>
      </c>
      <c r="P56" s="24">
        <f t="shared" si="7"/>
        <v>4192</v>
      </c>
      <c r="Q56" s="24">
        <f t="shared" si="7"/>
        <v>26</v>
      </c>
      <c r="R56" s="24">
        <f t="shared" si="7"/>
        <v>19352</v>
      </c>
      <c r="S56" s="24">
        <f t="shared" si="7"/>
        <v>121</v>
      </c>
      <c r="T56" s="19">
        <f t="shared" si="7"/>
        <v>52412</v>
      </c>
    </row>
    <row r="57" spans="1:20" s="8" customFormat="1" ht="15.75" customHeight="1" thickBot="1" x14ac:dyDescent="0.2">
      <c r="A57" s="127"/>
      <c r="B57" s="128"/>
      <c r="C57" s="129"/>
      <c r="D57" s="20" t="s">
        <v>0</v>
      </c>
      <c r="E57" s="21">
        <f>SUM(E55:E56)</f>
        <v>379</v>
      </c>
      <c r="F57" s="61">
        <f>SUM(F55:F56)</f>
        <v>3101526</v>
      </c>
      <c r="G57" s="21">
        <f>SUM(G55:G56)</f>
        <v>23</v>
      </c>
      <c r="H57" s="21">
        <f t="shared" ref="H57:T57" si="8">SUM(H55:H56)</f>
        <v>1369114</v>
      </c>
      <c r="I57" s="21">
        <f t="shared" si="8"/>
        <v>6</v>
      </c>
      <c r="J57" s="21">
        <f t="shared" si="8"/>
        <v>116838</v>
      </c>
      <c r="K57" s="21">
        <f t="shared" si="8"/>
        <v>128</v>
      </c>
      <c r="L57" s="21">
        <f t="shared" si="8"/>
        <v>1251310</v>
      </c>
      <c r="M57" s="21">
        <f t="shared" si="8"/>
        <v>54</v>
      </c>
      <c r="N57" s="21">
        <f t="shared" si="8"/>
        <v>242888</v>
      </c>
      <c r="O57" s="21">
        <f t="shared" si="8"/>
        <v>20</v>
      </c>
      <c r="P57" s="21">
        <f t="shared" si="8"/>
        <v>48816</v>
      </c>
      <c r="Q57" s="21">
        <f t="shared" si="8"/>
        <v>27</v>
      </c>
      <c r="R57" s="21">
        <f t="shared" si="8"/>
        <v>20148</v>
      </c>
      <c r="S57" s="21">
        <f t="shared" si="8"/>
        <v>121</v>
      </c>
      <c r="T57" s="22">
        <f t="shared" si="8"/>
        <v>52412</v>
      </c>
    </row>
  </sheetData>
  <mergeCells count="47">
    <mergeCell ref="A55:C57"/>
    <mergeCell ref="A31:A54"/>
    <mergeCell ref="B31:B48"/>
    <mergeCell ref="C26:C27"/>
    <mergeCell ref="A28:C30"/>
    <mergeCell ref="C31:C32"/>
    <mergeCell ref="C39:C40"/>
    <mergeCell ref="C41:C42"/>
    <mergeCell ref="C43:C44"/>
    <mergeCell ref="C45:C46"/>
    <mergeCell ref="C47:C48"/>
    <mergeCell ref="B49:B54"/>
    <mergeCell ref="C49:C50"/>
    <mergeCell ref="C51:C52"/>
    <mergeCell ref="C53:C54"/>
    <mergeCell ref="C35:C36"/>
    <mergeCell ref="C37:C38"/>
    <mergeCell ref="A6:A27"/>
    <mergeCell ref="B6:B25"/>
    <mergeCell ref="C6:C7"/>
    <mergeCell ref="C8:C9"/>
    <mergeCell ref="C10:C11"/>
    <mergeCell ref="C12:C13"/>
    <mergeCell ref="C14:C15"/>
    <mergeCell ref="C16:C17"/>
    <mergeCell ref="C18:C19"/>
    <mergeCell ref="C20:C21"/>
    <mergeCell ref="C22:C23"/>
    <mergeCell ref="C24:C25"/>
    <mergeCell ref="B26:B27"/>
    <mergeCell ref="C33:C34"/>
    <mergeCell ref="K4:L4"/>
    <mergeCell ref="M4:N4"/>
    <mergeCell ref="O4:P4"/>
    <mergeCell ref="Q4:R4"/>
    <mergeCell ref="S4:T4"/>
    <mergeCell ref="K3:L3"/>
    <mergeCell ref="M3:N3"/>
    <mergeCell ref="O3:P3"/>
    <mergeCell ref="Q3:R3"/>
    <mergeCell ref="S3:T3"/>
    <mergeCell ref="A2:F2"/>
    <mergeCell ref="A3:D5"/>
    <mergeCell ref="E3:F4"/>
    <mergeCell ref="G3:H4"/>
    <mergeCell ref="I3:J3"/>
    <mergeCell ref="I4:J4"/>
  </mergeCells>
  <phoneticPr fontId="2"/>
  <printOptions horizontalCentered="1" verticalCentered="1"/>
  <pageMargins left="0.78740157480314965" right="0.39370078740157483" top="0.39370078740157483" bottom="0.19685039370078741" header="0.51181102362204722" footer="0"/>
  <pageSetup paperSize="9" scale="92" pageOrder="overThenDown" orientation="portrait" cellComments="asDisplayed" r:id="rId1"/>
  <headerFooter alignWithMargins="0"/>
  <colBreaks count="1" manualBreakCount="1">
    <brk id="10" min="1" max="5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C146"/>
  <sheetViews>
    <sheetView view="pageBreakPreview" topLeftCell="S43" zoomScaleNormal="80" zoomScaleSheetLayoutView="100" workbookViewId="0">
      <selection activeCell="AD13" sqref="AD13"/>
    </sheetView>
  </sheetViews>
  <sheetFormatPr defaultRowHeight="13.5" x14ac:dyDescent="0.15"/>
  <cols>
    <col min="1" max="2" width="5.625" style="1" customWidth="1"/>
    <col min="3" max="3" width="24.5" style="1" customWidth="1"/>
    <col min="4" max="4" width="5.625" style="1" customWidth="1"/>
    <col min="5" max="14" width="9.125" style="1" customWidth="1"/>
    <col min="15" max="15" width="2.625" style="3" customWidth="1"/>
    <col min="16" max="17" width="5.625" style="1" customWidth="1"/>
    <col min="18" max="18" width="24.5" style="1" customWidth="1"/>
    <col min="19" max="19" width="5.625" style="1" customWidth="1"/>
    <col min="20" max="29" width="9.125" style="1" customWidth="1"/>
    <col min="30" max="30" width="2.625" style="1" customWidth="1"/>
    <col min="31" max="16384" width="9" style="1"/>
  </cols>
  <sheetData>
    <row r="1" spans="1:29" ht="21.75" customHeight="1" x14ac:dyDescent="0.15">
      <c r="A1" s="144" t="s">
        <v>78</v>
      </c>
      <c r="B1" s="144"/>
      <c r="C1" s="144"/>
      <c r="D1" s="144"/>
      <c r="E1" s="144"/>
      <c r="N1" s="15"/>
      <c r="O1" s="16"/>
      <c r="P1" s="144" t="s">
        <v>79</v>
      </c>
      <c r="Q1" s="144"/>
      <c r="R1" s="144"/>
      <c r="S1" s="144"/>
      <c r="T1" s="144"/>
      <c r="AC1" s="15"/>
    </row>
    <row r="2" spans="1:29" s="3" customFormat="1" ht="21.75" customHeight="1" x14ac:dyDescent="0.15">
      <c r="A2" s="144"/>
      <c r="B2" s="144"/>
      <c r="C2" s="144"/>
      <c r="D2" s="144"/>
      <c r="E2" s="144"/>
      <c r="M2" s="145" t="s">
        <v>34</v>
      </c>
      <c r="N2" s="145"/>
      <c r="P2" s="144"/>
      <c r="Q2" s="144"/>
      <c r="R2" s="144"/>
      <c r="S2" s="144"/>
      <c r="T2" s="144"/>
      <c r="AB2" s="145" t="s">
        <v>34</v>
      </c>
      <c r="AC2" s="145"/>
    </row>
    <row r="3" spans="1:29" ht="4.5" customHeight="1" thickBot="1" x14ac:dyDescent="0.25">
      <c r="A3" s="17"/>
      <c r="B3" s="17"/>
      <c r="C3" s="17"/>
      <c r="D3" s="17"/>
      <c r="E3" s="17"/>
      <c r="M3" s="14"/>
      <c r="N3" s="14"/>
      <c r="P3" s="17"/>
      <c r="Q3" s="17"/>
      <c r="R3" s="17"/>
      <c r="S3" s="17"/>
      <c r="T3" s="17"/>
      <c r="AB3" s="14"/>
      <c r="AC3" s="14"/>
    </row>
    <row r="4" spans="1:29" s="8" customFormat="1" ht="21.75" customHeight="1" x14ac:dyDescent="0.15">
      <c r="A4" s="140" t="s">
        <v>30</v>
      </c>
      <c r="B4" s="141"/>
      <c r="C4" s="141"/>
      <c r="D4" s="141"/>
      <c r="E4" s="110" t="s">
        <v>5</v>
      </c>
      <c r="F4" s="138" t="s">
        <v>71</v>
      </c>
      <c r="G4" s="138" t="s">
        <v>31</v>
      </c>
      <c r="H4" s="138" t="s">
        <v>32</v>
      </c>
      <c r="I4" s="138" t="s">
        <v>69</v>
      </c>
      <c r="J4" s="138" t="s">
        <v>82</v>
      </c>
      <c r="K4" s="138" t="s">
        <v>70</v>
      </c>
      <c r="L4" s="138" t="s">
        <v>80</v>
      </c>
      <c r="M4" s="138" t="s">
        <v>33</v>
      </c>
      <c r="N4" s="146" t="s">
        <v>81</v>
      </c>
      <c r="O4" s="26"/>
      <c r="P4" s="140" t="s">
        <v>30</v>
      </c>
      <c r="Q4" s="141"/>
      <c r="R4" s="141"/>
      <c r="S4" s="141"/>
      <c r="T4" s="110" t="s">
        <v>5</v>
      </c>
      <c r="U4" s="138" t="s">
        <v>71</v>
      </c>
      <c r="V4" s="138" t="s">
        <v>31</v>
      </c>
      <c r="W4" s="138" t="s">
        <v>32</v>
      </c>
      <c r="X4" s="138" t="s">
        <v>69</v>
      </c>
      <c r="Y4" s="138" t="s">
        <v>82</v>
      </c>
      <c r="Z4" s="138" t="s">
        <v>70</v>
      </c>
      <c r="AA4" s="138" t="s">
        <v>80</v>
      </c>
      <c r="AB4" s="138" t="s">
        <v>33</v>
      </c>
      <c r="AC4" s="146" t="s">
        <v>81</v>
      </c>
    </row>
    <row r="5" spans="1:29" s="8" customFormat="1" ht="21.75" customHeight="1" x14ac:dyDescent="0.15">
      <c r="A5" s="142"/>
      <c r="B5" s="143"/>
      <c r="C5" s="143"/>
      <c r="D5" s="143"/>
      <c r="E5" s="111"/>
      <c r="F5" s="139"/>
      <c r="G5" s="139"/>
      <c r="H5" s="139"/>
      <c r="I5" s="139"/>
      <c r="J5" s="139"/>
      <c r="K5" s="139"/>
      <c r="L5" s="139"/>
      <c r="M5" s="139"/>
      <c r="N5" s="147"/>
      <c r="O5" s="26"/>
      <c r="P5" s="142"/>
      <c r="Q5" s="143"/>
      <c r="R5" s="143"/>
      <c r="S5" s="143"/>
      <c r="T5" s="111"/>
      <c r="U5" s="139"/>
      <c r="V5" s="139"/>
      <c r="W5" s="139"/>
      <c r="X5" s="139"/>
      <c r="Y5" s="139"/>
      <c r="Z5" s="139"/>
      <c r="AA5" s="139"/>
      <c r="AB5" s="139"/>
      <c r="AC5" s="147"/>
    </row>
    <row r="6" spans="1:29" s="8" customFormat="1" ht="21" customHeight="1" x14ac:dyDescent="0.15">
      <c r="A6" s="120" t="s">
        <v>62</v>
      </c>
      <c r="B6" s="133" t="s">
        <v>64</v>
      </c>
      <c r="C6" s="118" t="s">
        <v>20</v>
      </c>
      <c r="D6" s="12" t="s">
        <v>1</v>
      </c>
      <c r="E6" s="11">
        <f t="shared" ref="E6:E27" si="0">SUM(F6:N6)</f>
        <v>0</v>
      </c>
      <c r="F6" s="13"/>
      <c r="G6" s="13"/>
      <c r="H6" s="13"/>
      <c r="I6" s="13"/>
      <c r="J6" s="13"/>
      <c r="K6" s="13"/>
      <c r="L6" s="13"/>
      <c r="M6" s="13"/>
      <c r="N6" s="28"/>
      <c r="O6" s="9"/>
      <c r="P6" s="120" t="s">
        <v>62</v>
      </c>
      <c r="Q6" s="133" t="s">
        <v>64</v>
      </c>
      <c r="R6" s="148" t="s">
        <v>20</v>
      </c>
      <c r="S6" s="12" t="s">
        <v>3</v>
      </c>
      <c r="T6" s="11">
        <f>SUM(U6:AC6)</f>
        <v>15304.66</v>
      </c>
      <c r="U6" s="13"/>
      <c r="V6" s="13"/>
      <c r="W6" s="13">
        <v>15304.66</v>
      </c>
      <c r="X6" s="13"/>
      <c r="Y6" s="13"/>
      <c r="Z6" s="13"/>
      <c r="AA6" s="13"/>
      <c r="AB6" s="13"/>
      <c r="AC6" s="28"/>
    </row>
    <row r="7" spans="1:29" s="8" customFormat="1" ht="21" customHeight="1" x14ac:dyDescent="0.15">
      <c r="A7" s="121"/>
      <c r="B7" s="134"/>
      <c r="C7" s="119"/>
      <c r="D7" s="59" t="s">
        <v>2</v>
      </c>
      <c r="E7" s="31">
        <f t="shared" si="0"/>
        <v>0</v>
      </c>
      <c r="F7" s="33"/>
      <c r="G7" s="33"/>
      <c r="H7" s="33"/>
      <c r="I7" s="33"/>
      <c r="J7" s="33"/>
      <c r="K7" s="33"/>
      <c r="L7" s="33"/>
      <c r="M7" s="33"/>
      <c r="N7" s="60"/>
      <c r="O7" s="9"/>
      <c r="P7" s="121"/>
      <c r="Q7" s="134"/>
      <c r="R7" s="148"/>
      <c r="S7" s="59" t="s">
        <v>4</v>
      </c>
      <c r="T7" s="31">
        <f>SUM(U7:AC7)</f>
        <v>93091</v>
      </c>
      <c r="U7" s="33"/>
      <c r="V7" s="33"/>
      <c r="W7" s="33">
        <v>84581</v>
      </c>
      <c r="X7" s="33"/>
      <c r="Y7" s="33">
        <v>8510</v>
      </c>
      <c r="Z7" s="33"/>
      <c r="AA7" s="33"/>
      <c r="AB7" s="33"/>
      <c r="AC7" s="60"/>
    </row>
    <row r="8" spans="1:29" s="8" customFormat="1" ht="21" customHeight="1" x14ac:dyDescent="0.15">
      <c r="A8" s="121"/>
      <c r="B8" s="134"/>
      <c r="C8" s="118" t="s">
        <v>21</v>
      </c>
      <c r="D8" s="12" t="s">
        <v>1</v>
      </c>
      <c r="E8" s="11">
        <f t="shared" si="0"/>
        <v>0</v>
      </c>
      <c r="F8" s="13"/>
      <c r="G8" s="13"/>
      <c r="H8" s="13"/>
      <c r="I8" s="13"/>
      <c r="J8" s="13"/>
      <c r="K8" s="13"/>
      <c r="L8" s="13"/>
      <c r="M8" s="13"/>
      <c r="N8" s="28"/>
      <c r="O8" s="9"/>
      <c r="P8" s="121"/>
      <c r="Q8" s="134"/>
      <c r="R8" s="148" t="s">
        <v>21</v>
      </c>
      <c r="S8" s="12" t="s">
        <v>3</v>
      </c>
      <c r="T8" s="11">
        <f t="shared" ref="T8:T27" si="1">SUM(U8:AC8)</f>
        <v>0</v>
      </c>
      <c r="U8" s="13"/>
      <c r="V8" s="13"/>
      <c r="W8" s="13"/>
      <c r="X8" s="13"/>
      <c r="Y8" s="13"/>
      <c r="Z8" s="13"/>
      <c r="AA8" s="13"/>
      <c r="AB8" s="13"/>
      <c r="AC8" s="28"/>
    </row>
    <row r="9" spans="1:29" s="8" customFormat="1" ht="21" customHeight="1" x14ac:dyDescent="0.15">
      <c r="A9" s="121"/>
      <c r="B9" s="134"/>
      <c r="C9" s="119"/>
      <c r="D9" s="59" t="s">
        <v>2</v>
      </c>
      <c r="E9" s="31">
        <f t="shared" si="0"/>
        <v>0</v>
      </c>
      <c r="F9" s="33"/>
      <c r="G9" s="33"/>
      <c r="H9" s="33"/>
      <c r="I9" s="33"/>
      <c r="J9" s="33"/>
      <c r="K9" s="33"/>
      <c r="L9" s="33"/>
      <c r="M9" s="33"/>
      <c r="N9" s="60"/>
      <c r="O9" s="9"/>
      <c r="P9" s="121"/>
      <c r="Q9" s="134"/>
      <c r="R9" s="148"/>
      <c r="S9" s="59" t="s">
        <v>4</v>
      </c>
      <c r="T9" s="31">
        <f t="shared" si="1"/>
        <v>0</v>
      </c>
      <c r="U9" s="33"/>
      <c r="V9" s="33"/>
      <c r="W9" s="33"/>
      <c r="X9" s="33"/>
      <c r="Y9" s="33"/>
      <c r="Z9" s="33"/>
      <c r="AA9" s="33"/>
      <c r="AB9" s="33"/>
      <c r="AC9" s="60"/>
    </row>
    <row r="10" spans="1:29" s="8" customFormat="1" ht="21" customHeight="1" x14ac:dyDescent="0.15">
      <c r="A10" s="121"/>
      <c r="B10" s="134"/>
      <c r="C10" s="118" t="s">
        <v>22</v>
      </c>
      <c r="D10" s="12" t="s">
        <v>1</v>
      </c>
      <c r="E10" s="11">
        <f t="shared" si="0"/>
        <v>11772.96</v>
      </c>
      <c r="F10" s="13"/>
      <c r="G10" s="13"/>
      <c r="H10" s="13"/>
      <c r="I10" s="13"/>
      <c r="J10" s="13"/>
      <c r="K10" s="13"/>
      <c r="L10" s="13"/>
      <c r="M10" s="13">
        <v>11772.96</v>
      </c>
      <c r="N10" s="28"/>
      <c r="O10" s="9"/>
      <c r="P10" s="121"/>
      <c r="Q10" s="134"/>
      <c r="R10" s="148" t="s">
        <v>22</v>
      </c>
      <c r="S10" s="12" t="s">
        <v>3</v>
      </c>
      <c r="T10" s="11">
        <f>SUM(U10:AC10)</f>
        <v>0</v>
      </c>
      <c r="U10" s="13"/>
      <c r="V10" s="13"/>
      <c r="W10" s="13"/>
      <c r="X10" s="13"/>
      <c r="Y10" s="13"/>
      <c r="Z10" s="13"/>
      <c r="AA10" s="13"/>
      <c r="AB10" s="13"/>
      <c r="AC10" s="28"/>
    </row>
    <row r="11" spans="1:29" s="8" customFormat="1" ht="21" customHeight="1" x14ac:dyDescent="0.15">
      <c r="A11" s="121"/>
      <c r="B11" s="134"/>
      <c r="C11" s="119"/>
      <c r="D11" s="59" t="s">
        <v>2</v>
      </c>
      <c r="E11" s="31">
        <f t="shared" si="0"/>
        <v>1200</v>
      </c>
      <c r="F11" s="33"/>
      <c r="G11" s="33"/>
      <c r="H11" s="33"/>
      <c r="I11" s="33"/>
      <c r="J11" s="33"/>
      <c r="K11" s="33"/>
      <c r="L11" s="33"/>
      <c r="M11" s="33">
        <v>1200</v>
      </c>
      <c r="N11" s="60"/>
      <c r="O11" s="9"/>
      <c r="P11" s="121"/>
      <c r="Q11" s="134"/>
      <c r="R11" s="148"/>
      <c r="S11" s="59" t="s">
        <v>4</v>
      </c>
      <c r="T11" s="31">
        <f>SUM(U11:AC11)</f>
        <v>71337</v>
      </c>
      <c r="U11" s="33"/>
      <c r="V11" s="33"/>
      <c r="W11" s="33">
        <v>3120</v>
      </c>
      <c r="X11" s="33"/>
      <c r="Y11" s="33">
        <v>68217</v>
      </c>
      <c r="Z11" s="33"/>
      <c r="AA11" s="33"/>
      <c r="AB11" s="33"/>
      <c r="AC11" s="60"/>
    </row>
    <row r="12" spans="1:29" s="8" customFormat="1" ht="21" customHeight="1" x14ac:dyDescent="0.15">
      <c r="A12" s="121"/>
      <c r="B12" s="134"/>
      <c r="C12" s="118" t="s">
        <v>54</v>
      </c>
      <c r="D12" s="12" t="s">
        <v>1</v>
      </c>
      <c r="E12" s="11">
        <f t="shared" si="0"/>
        <v>0</v>
      </c>
      <c r="F12" s="13"/>
      <c r="G12" s="13"/>
      <c r="H12" s="13"/>
      <c r="I12" s="13"/>
      <c r="J12" s="13"/>
      <c r="K12" s="13"/>
      <c r="L12" s="13"/>
      <c r="M12" s="13"/>
      <c r="N12" s="28"/>
      <c r="O12" s="9"/>
      <c r="P12" s="121"/>
      <c r="Q12" s="134"/>
      <c r="R12" s="148" t="s">
        <v>54</v>
      </c>
      <c r="S12" s="12" t="s">
        <v>3</v>
      </c>
      <c r="T12" s="11">
        <f t="shared" si="1"/>
        <v>0</v>
      </c>
      <c r="U12" s="13"/>
      <c r="V12" s="13"/>
      <c r="W12" s="13"/>
      <c r="X12" s="13"/>
      <c r="Y12" s="13"/>
      <c r="Z12" s="13"/>
      <c r="AA12" s="13"/>
      <c r="AB12" s="13"/>
      <c r="AC12" s="28"/>
    </row>
    <row r="13" spans="1:29" s="8" customFormat="1" ht="21" customHeight="1" x14ac:dyDescent="0.15">
      <c r="A13" s="121"/>
      <c r="B13" s="134"/>
      <c r="C13" s="119"/>
      <c r="D13" s="59" t="s">
        <v>2</v>
      </c>
      <c r="E13" s="31">
        <f t="shared" si="0"/>
        <v>12168</v>
      </c>
      <c r="F13" s="33"/>
      <c r="G13" s="33"/>
      <c r="H13" s="33"/>
      <c r="I13" s="33"/>
      <c r="J13" s="33">
        <v>12168</v>
      </c>
      <c r="K13" s="33"/>
      <c r="L13" s="33"/>
      <c r="M13" s="33"/>
      <c r="N13" s="60"/>
      <c r="O13" s="9"/>
      <c r="P13" s="121"/>
      <c r="Q13" s="134"/>
      <c r="R13" s="148"/>
      <c r="S13" s="59" t="s">
        <v>4</v>
      </c>
      <c r="T13" s="31">
        <f t="shared" si="1"/>
        <v>0</v>
      </c>
      <c r="U13" s="33"/>
      <c r="V13" s="33"/>
      <c r="W13" s="33"/>
      <c r="X13" s="33"/>
      <c r="Y13" s="33"/>
      <c r="Z13" s="33"/>
      <c r="AA13" s="33"/>
      <c r="AB13" s="33"/>
      <c r="AC13" s="60"/>
    </row>
    <row r="14" spans="1:29" s="8" customFormat="1" ht="21" customHeight="1" x14ac:dyDescent="0.15">
      <c r="A14" s="121"/>
      <c r="B14" s="134"/>
      <c r="C14" s="118" t="s">
        <v>23</v>
      </c>
      <c r="D14" s="12" t="s">
        <v>1</v>
      </c>
      <c r="E14" s="11">
        <f t="shared" si="0"/>
        <v>0</v>
      </c>
      <c r="F14" s="13"/>
      <c r="G14" s="13"/>
      <c r="H14" s="13"/>
      <c r="I14" s="13"/>
      <c r="J14" s="13"/>
      <c r="K14" s="13"/>
      <c r="L14" s="13"/>
      <c r="M14" s="13"/>
      <c r="N14" s="28"/>
      <c r="O14" s="9"/>
      <c r="P14" s="121"/>
      <c r="Q14" s="134"/>
      <c r="R14" s="148" t="s">
        <v>23</v>
      </c>
      <c r="S14" s="12" t="s">
        <v>3</v>
      </c>
      <c r="T14" s="11">
        <f t="shared" si="1"/>
        <v>0</v>
      </c>
      <c r="U14" s="13"/>
      <c r="V14" s="13"/>
      <c r="W14" s="13"/>
      <c r="X14" s="13"/>
      <c r="Y14" s="13"/>
      <c r="Z14" s="13"/>
      <c r="AA14" s="13"/>
      <c r="AB14" s="13"/>
      <c r="AC14" s="28"/>
    </row>
    <row r="15" spans="1:29" s="8" customFormat="1" ht="21" customHeight="1" x14ac:dyDescent="0.15">
      <c r="A15" s="121"/>
      <c r="B15" s="134"/>
      <c r="C15" s="119"/>
      <c r="D15" s="59" t="s">
        <v>2</v>
      </c>
      <c r="E15" s="31">
        <f t="shared" si="0"/>
        <v>0</v>
      </c>
      <c r="F15" s="33"/>
      <c r="G15" s="33"/>
      <c r="H15" s="33"/>
      <c r="I15" s="33"/>
      <c r="J15" s="33"/>
      <c r="K15" s="33"/>
      <c r="L15" s="33"/>
      <c r="M15" s="33"/>
      <c r="N15" s="60"/>
      <c r="O15" s="9"/>
      <c r="P15" s="121"/>
      <c r="Q15" s="134"/>
      <c r="R15" s="148"/>
      <c r="S15" s="59" t="s">
        <v>4</v>
      </c>
      <c r="T15" s="31">
        <f t="shared" si="1"/>
        <v>0</v>
      </c>
      <c r="U15" s="33"/>
      <c r="V15" s="33"/>
      <c r="W15" s="33"/>
      <c r="X15" s="33"/>
      <c r="Y15" s="33"/>
      <c r="Z15" s="33"/>
      <c r="AA15" s="33"/>
      <c r="AB15" s="33"/>
      <c r="AC15" s="60"/>
    </row>
    <row r="16" spans="1:29" s="8" customFormat="1" ht="21" customHeight="1" x14ac:dyDescent="0.15">
      <c r="A16" s="121"/>
      <c r="B16" s="134"/>
      <c r="C16" s="118" t="s">
        <v>38</v>
      </c>
      <c r="D16" s="12" t="s">
        <v>1</v>
      </c>
      <c r="E16" s="11">
        <f t="shared" si="0"/>
        <v>0</v>
      </c>
      <c r="F16" s="13"/>
      <c r="G16" s="13"/>
      <c r="H16" s="13"/>
      <c r="I16" s="13"/>
      <c r="J16" s="13"/>
      <c r="K16" s="13"/>
      <c r="L16" s="13"/>
      <c r="M16" s="13"/>
      <c r="N16" s="28"/>
      <c r="O16" s="9"/>
      <c r="P16" s="121"/>
      <c r="Q16" s="134"/>
      <c r="R16" s="148" t="s">
        <v>38</v>
      </c>
      <c r="S16" s="12" t="s">
        <v>3</v>
      </c>
      <c r="T16" s="11">
        <f t="shared" si="1"/>
        <v>0</v>
      </c>
      <c r="U16" s="13"/>
      <c r="V16" s="13"/>
      <c r="W16" s="13"/>
      <c r="X16" s="13"/>
      <c r="Y16" s="13"/>
      <c r="Z16" s="13"/>
      <c r="AA16" s="13"/>
      <c r="AB16" s="13"/>
      <c r="AC16" s="28"/>
    </row>
    <row r="17" spans="1:29" s="8" customFormat="1" ht="21" customHeight="1" x14ac:dyDescent="0.15">
      <c r="A17" s="121"/>
      <c r="B17" s="134"/>
      <c r="C17" s="119"/>
      <c r="D17" s="59" t="s">
        <v>2</v>
      </c>
      <c r="E17" s="31">
        <f t="shared" si="0"/>
        <v>0</v>
      </c>
      <c r="F17" s="33"/>
      <c r="G17" s="33"/>
      <c r="H17" s="33"/>
      <c r="I17" s="33"/>
      <c r="J17" s="33"/>
      <c r="K17" s="33"/>
      <c r="L17" s="33"/>
      <c r="M17" s="33"/>
      <c r="N17" s="60"/>
      <c r="O17" s="9"/>
      <c r="P17" s="121"/>
      <c r="Q17" s="134"/>
      <c r="R17" s="148"/>
      <c r="S17" s="59" t="s">
        <v>4</v>
      </c>
      <c r="T17" s="31">
        <f t="shared" si="1"/>
        <v>0</v>
      </c>
      <c r="U17" s="33"/>
      <c r="V17" s="33"/>
      <c r="W17" s="33"/>
      <c r="X17" s="33"/>
      <c r="Y17" s="33"/>
      <c r="Z17" s="33"/>
      <c r="AA17" s="33"/>
      <c r="AB17" s="33"/>
      <c r="AC17" s="60"/>
    </row>
    <row r="18" spans="1:29" s="8" customFormat="1" ht="21" customHeight="1" x14ac:dyDescent="0.15">
      <c r="A18" s="121"/>
      <c r="B18" s="134"/>
      <c r="C18" s="118" t="s">
        <v>39</v>
      </c>
      <c r="D18" s="12" t="s">
        <v>1</v>
      </c>
      <c r="E18" s="11">
        <f t="shared" si="0"/>
        <v>0</v>
      </c>
      <c r="F18" s="13"/>
      <c r="G18" s="13"/>
      <c r="H18" s="13"/>
      <c r="I18" s="13"/>
      <c r="J18" s="13"/>
      <c r="K18" s="13"/>
      <c r="L18" s="13"/>
      <c r="M18" s="13"/>
      <c r="N18" s="28"/>
      <c r="O18" s="9"/>
      <c r="P18" s="121"/>
      <c r="Q18" s="134"/>
      <c r="R18" s="152" t="s">
        <v>39</v>
      </c>
      <c r="S18" s="12" t="s">
        <v>3</v>
      </c>
      <c r="T18" s="11">
        <f t="shared" si="1"/>
        <v>0</v>
      </c>
      <c r="U18" s="13"/>
      <c r="V18" s="13"/>
      <c r="W18" s="13"/>
      <c r="X18" s="13"/>
      <c r="Y18" s="13"/>
      <c r="Z18" s="13"/>
      <c r="AA18" s="13"/>
      <c r="AB18" s="13"/>
      <c r="AC18" s="28"/>
    </row>
    <row r="19" spans="1:29" s="8" customFormat="1" ht="21" customHeight="1" x14ac:dyDescent="0.15">
      <c r="A19" s="121"/>
      <c r="B19" s="134"/>
      <c r="C19" s="119"/>
      <c r="D19" s="59" t="s">
        <v>2</v>
      </c>
      <c r="E19" s="31">
        <f t="shared" si="0"/>
        <v>971</v>
      </c>
      <c r="F19" s="33">
        <v>13</v>
      </c>
      <c r="G19" s="33"/>
      <c r="H19" s="33"/>
      <c r="I19" s="33">
        <v>335</v>
      </c>
      <c r="J19" s="33">
        <v>125</v>
      </c>
      <c r="K19" s="33">
        <v>254</v>
      </c>
      <c r="L19" s="33">
        <v>12</v>
      </c>
      <c r="M19" s="33">
        <v>147</v>
      </c>
      <c r="N19" s="60">
        <v>85</v>
      </c>
      <c r="O19" s="9"/>
      <c r="P19" s="121"/>
      <c r="Q19" s="134"/>
      <c r="R19" s="152"/>
      <c r="S19" s="59" t="s">
        <v>4</v>
      </c>
      <c r="T19" s="31">
        <f>SUM(U19:AC19)</f>
        <v>602</v>
      </c>
      <c r="U19" s="33">
        <v>245</v>
      </c>
      <c r="V19" s="33"/>
      <c r="W19" s="33">
        <v>1</v>
      </c>
      <c r="X19" s="33">
        <v>118</v>
      </c>
      <c r="Y19" s="33">
        <v>17</v>
      </c>
      <c r="Z19" s="33">
        <v>59</v>
      </c>
      <c r="AA19" s="33">
        <v>12</v>
      </c>
      <c r="AB19" s="33">
        <v>121</v>
      </c>
      <c r="AC19" s="60">
        <v>29</v>
      </c>
    </row>
    <row r="20" spans="1:29" s="8" customFormat="1" ht="21" customHeight="1" x14ac:dyDescent="0.15">
      <c r="A20" s="121"/>
      <c r="B20" s="134"/>
      <c r="C20" s="118" t="s">
        <v>24</v>
      </c>
      <c r="D20" s="12" t="s">
        <v>1</v>
      </c>
      <c r="E20" s="11">
        <f t="shared" si="0"/>
        <v>0</v>
      </c>
      <c r="F20" s="13"/>
      <c r="G20" s="13"/>
      <c r="H20" s="13"/>
      <c r="I20" s="13"/>
      <c r="J20" s="13"/>
      <c r="K20" s="13"/>
      <c r="L20" s="13"/>
      <c r="M20" s="13"/>
      <c r="N20" s="28"/>
      <c r="O20" s="9"/>
      <c r="P20" s="121"/>
      <c r="Q20" s="134"/>
      <c r="R20" s="148" t="s">
        <v>24</v>
      </c>
      <c r="S20" s="12" t="s">
        <v>3</v>
      </c>
      <c r="T20" s="11">
        <f t="shared" si="1"/>
        <v>0</v>
      </c>
      <c r="U20" s="13"/>
      <c r="V20" s="13"/>
      <c r="W20" s="13"/>
      <c r="X20" s="13"/>
      <c r="Y20" s="13"/>
      <c r="Z20" s="13"/>
      <c r="AA20" s="13"/>
      <c r="AB20" s="13"/>
      <c r="AC20" s="28"/>
    </row>
    <row r="21" spans="1:29" s="8" customFormat="1" ht="21" customHeight="1" x14ac:dyDescent="0.15">
      <c r="A21" s="121"/>
      <c r="B21" s="134"/>
      <c r="C21" s="119"/>
      <c r="D21" s="59" t="s">
        <v>2</v>
      </c>
      <c r="E21" s="31">
        <f t="shared" si="0"/>
        <v>0</v>
      </c>
      <c r="F21" s="33"/>
      <c r="G21" s="33"/>
      <c r="H21" s="33"/>
      <c r="I21" s="33"/>
      <c r="J21" s="33"/>
      <c r="K21" s="33"/>
      <c r="L21" s="33"/>
      <c r="M21" s="33"/>
      <c r="N21" s="60"/>
      <c r="O21" s="9"/>
      <c r="P21" s="121"/>
      <c r="Q21" s="134"/>
      <c r="R21" s="148"/>
      <c r="S21" s="59" t="s">
        <v>4</v>
      </c>
      <c r="T21" s="31">
        <f t="shared" si="1"/>
        <v>13938</v>
      </c>
      <c r="U21" s="33"/>
      <c r="V21" s="33"/>
      <c r="W21" s="33"/>
      <c r="X21" s="33"/>
      <c r="Y21" s="33">
        <v>13938</v>
      </c>
      <c r="Z21" s="33"/>
      <c r="AA21" s="33"/>
      <c r="AB21" s="33"/>
      <c r="AC21" s="60"/>
    </row>
    <row r="22" spans="1:29" s="8" customFormat="1" ht="21" customHeight="1" x14ac:dyDescent="0.15">
      <c r="A22" s="121"/>
      <c r="B22" s="134"/>
      <c r="C22" s="118" t="s">
        <v>25</v>
      </c>
      <c r="D22" s="12" t="s">
        <v>1</v>
      </c>
      <c r="E22" s="11">
        <f t="shared" si="0"/>
        <v>0</v>
      </c>
      <c r="F22" s="13"/>
      <c r="G22" s="13"/>
      <c r="H22" s="13"/>
      <c r="I22" s="13"/>
      <c r="J22" s="13"/>
      <c r="K22" s="13"/>
      <c r="L22" s="13"/>
      <c r="M22" s="13"/>
      <c r="N22" s="28"/>
      <c r="O22" s="9"/>
      <c r="P22" s="121"/>
      <c r="Q22" s="134"/>
      <c r="R22" s="148" t="s">
        <v>25</v>
      </c>
      <c r="S22" s="12" t="s">
        <v>3</v>
      </c>
      <c r="T22" s="11">
        <f t="shared" si="1"/>
        <v>0</v>
      </c>
      <c r="U22" s="13"/>
      <c r="V22" s="13"/>
      <c r="W22" s="13"/>
      <c r="X22" s="13"/>
      <c r="Y22" s="13"/>
      <c r="Z22" s="13"/>
      <c r="AA22" s="13"/>
      <c r="AB22" s="13"/>
      <c r="AC22" s="28"/>
    </row>
    <row r="23" spans="1:29" s="8" customFormat="1" ht="21" customHeight="1" x14ac:dyDescent="0.15">
      <c r="A23" s="121"/>
      <c r="B23" s="134"/>
      <c r="C23" s="119"/>
      <c r="D23" s="59" t="s">
        <v>2</v>
      </c>
      <c r="E23" s="31">
        <f t="shared" si="0"/>
        <v>3400</v>
      </c>
      <c r="F23" s="33"/>
      <c r="G23" s="33"/>
      <c r="H23" s="33"/>
      <c r="I23" s="33"/>
      <c r="J23" s="33">
        <v>2118</v>
      </c>
      <c r="K23" s="33">
        <v>1282</v>
      </c>
      <c r="L23" s="33"/>
      <c r="M23" s="33"/>
      <c r="N23" s="60"/>
      <c r="O23" s="9"/>
      <c r="P23" s="121"/>
      <c r="Q23" s="134"/>
      <c r="R23" s="148"/>
      <c r="S23" s="59" t="s">
        <v>4</v>
      </c>
      <c r="T23" s="31">
        <f t="shared" si="1"/>
        <v>840</v>
      </c>
      <c r="U23" s="33">
        <v>840</v>
      </c>
      <c r="V23" s="33"/>
      <c r="W23" s="33"/>
      <c r="X23" s="33"/>
      <c r="Y23" s="33"/>
      <c r="Z23" s="33"/>
      <c r="AA23" s="33"/>
      <c r="AB23" s="33"/>
      <c r="AC23" s="60"/>
    </row>
    <row r="24" spans="1:29" s="8" customFormat="1" ht="21" customHeight="1" x14ac:dyDescent="0.15">
      <c r="A24" s="121"/>
      <c r="B24" s="134"/>
      <c r="C24" s="118" t="s">
        <v>37</v>
      </c>
      <c r="D24" s="12" t="s">
        <v>1</v>
      </c>
      <c r="E24" s="11">
        <f t="shared" si="0"/>
        <v>0</v>
      </c>
      <c r="F24" s="13"/>
      <c r="G24" s="13"/>
      <c r="H24" s="13"/>
      <c r="I24" s="13"/>
      <c r="J24" s="13"/>
      <c r="K24" s="13"/>
      <c r="L24" s="13"/>
      <c r="M24" s="13"/>
      <c r="N24" s="28"/>
      <c r="O24" s="9"/>
      <c r="P24" s="121"/>
      <c r="Q24" s="134"/>
      <c r="R24" s="148" t="s">
        <v>37</v>
      </c>
      <c r="S24" s="12" t="s">
        <v>3</v>
      </c>
      <c r="T24" s="11">
        <f t="shared" si="1"/>
        <v>0</v>
      </c>
      <c r="U24" s="13"/>
      <c r="V24" s="13"/>
      <c r="W24" s="13"/>
      <c r="X24" s="13"/>
      <c r="Y24" s="13"/>
      <c r="Z24" s="13"/>
      <c r="AA24" s="13"/>
      <c r="AB24" s="13"/>
      <c r="AC24" s="28"/>
    </row>
    <row r="25" spans="1:29" s="8" customFormat="1" ht="21" customHeight="1" x14ac:dyDescent="0.15">
      <c r="A25" s="121"/>
      <c r="B25" s="135"/>
      <c r="C25" s="119"/>
      <c r="D25" s="59" t="s">
        <v>2</v>
      </c>
      <c r="E25" s="31">
        <f t="shared" si="0"/>
        <v>0</v>
      </c>
      <c r="F25" s="33"/>
      <c r="G25" s="33"/>
      <c r="H25" s="33"/>
      <c r="I25" s="33"/>
      <c r="J25" s="33"/>
      <c r="K25" s="33"/>
      <c r="L25" s="33"/>
      <c r="M25" s="33"/>
      <c r="N25" s="60"/>
      <c r="O25" s="9"/>
      <c r="P25" s="121"/>
      <c r="Q25" s="135"/>
      <c r="R25" s="148"/>
      <c r="S25" s="59" t="s">
        <v>4</v>
      </c>
      <c r="T25" s="31">
        <f t="shared" si="1"/>
        <v>0</v>
      </c>
      <c r="U25" s="33"/>
      <c r="V25" s="33"/>
      <c r="W25" s="33"/>
      <c r="X25" s="33"/>
      <c r="Y25" s="33"/>
      <c r="Z25" s="33"/>
      <c r="AA25" s="33"/>
      <c r="AB25" s="33"/>
      <c r="AC25" s="60"/>
    </row>
    <row r="26" spans="1:29" s="8" customFormat="1" ht="21" customHeight="1" x14ac:dyDescent="0.15">
      <c r="A26" s="121"/>
      <c r="B26" s="133" t="s">
        <v>26</v>
      </c>
      <c r="C26" s="118" t="s">
        <v>86</v>
      </c>
      <c r="D26" s="12" t="s">
        <v>1</v>
      </c>
      <c r="E26" s="11">
        <f t="shared" si="0"/>
        <v>0</v>
      </c>
      <c r="F26" s="13"/>
      <c r="G26" s="13"/>
      <c r="H26" s="13"/>
      <c r="I26" s="13"/>
      <c r="J26" s="13"/>
      <c r="K26" s="13"/>
      <c r="L26" s="13"/>
      <c r="M26" s="13"/>
      <c r="N26" s="28"/>
      <c r="O26" s="9"/>
      <c r="P26" s="121"/>
      <c r="Q26" s="133" t="s">
        <v>26</v>
      </c>
      <c r="R26" s="148" t="s">
        <v>86</v>
      </c>
      <c r="S26" s="12" t="s">
        <v>3</v>
      </c>
      <c r="T26" s="11">
        <f t="shared" si="1"/>
        <v>0</v>
      </c>
      <c r="U26" s="13"/>
      <c r="V26" s="13"/>
      <c r="W26" s="13"/>
      <c r="X26" s="13"/>
      <c r="Y26" s="13"/>
      <c r="Z26" s="13"/>
      <c r="AA26" s="13"/>
      <c r="AB26" s="13"/>
      <c r="AC26" s="28"/>
    </row>
    <row r="27" spans="1:29" s="8" customFormat="1" ht="21" customHeight="1" x14ac:dyDescent="0.15">
      <c r="A27" s="122"/>
      <c r="B27" s="135"/>
      <c r="C27" s="136"/>
      <c r="D27" s="59" t="s">
        <v>2</v>
      </c>
      <c r="E27" s="31">
        <f t="shared" si="0"/>
        <v>0</v>
      </c>
      <c r="F27" s="33"/>
      <c r="G27" s="33"/>
      <c r="H27" s="33"/>
      <c r="I27" s="33"/>
      <c r="J27" s="33"/>
      <c r="K27" s="33"/>
      <c r="L27" s="33"/>
      <c r="M27" s="33"/>
      <c r="N27" s="60"/>
      <c r="O27" s="9"/>
      <c r="P27" s="122"/>
      <c r="Q27" s="135"/>
      <c r="R27" s="148"/>
      <c r="S27" s="59" t="s">
        <v>4</v>
      </c>
      <c r="T27" s="31">
        <f t="shared" si="1"/>
        <v>306244</v>
      </c>
      <c r="U27" s="33"/>
      <c r="V27" s="33"/>
      <c r="W27" s="33"/>
      <c r="X27" s="33"/>
      <c r="Y27" s="33">
        <v>306244</v>
      </c>
      <c r="Z27" s="33"/>
      <c r="AA27" s="33"/>
      <c r="AB27" s="33"/>
      <c r="AC27" s="60"/>
    </row>
    <row r="28" spans="1:29" s="8" customFormat="1" ht="21" customHeight="1" x14ac:dyDescent="0.15">
      <c r="A28" s="124" t="s">
        <v>19</v>
      </c>
      <c r="B28" s="125"/>
      <c r="C28" s="126"/>
      <c r="D28" s="12" t="s">
        <v>1</v>
      </c>
      <c r="E28" s="11">
        <f>SUM(E6,E8,E10,E12,E14,E16,E18,E20,E22,E26)</f>
        <v>11772.96</v>
      </c>
      <c r="F28" s="13">
        <f t="shared" ref="E28:N29" si="2">SUM(F6,F8,F10,F12,F14,F16,F18,F20,F22,F26)</f>
        <v>0</v>
      </c>
      <c r="G28" s="13">
        <f t="shared" si="2"/>
        <v>0</v>
      </c>
      <c r="H28" s="13">
        <f t="shared" si="2"/>
        <v>0</v>
      </c>
      <c r="I28" s="13">
        <f t="shared" si="2"/>
        <v>0</v>
      </c>
      <c r="J28" s="13">
        <f t="shared" si="2"/>
        <v>0</v>
      </c>
      <c r="K28" s="13">
        <f t="shared" si="2"/>
        <v>0</v>
      </c>
      <c r="L28" s="13">
        <f t="shared" si="2"/>
        <v>0</v>
      </c>
      <c r="M28" s="13">
        <f t="shared" si="2"/>
        <v>11772.96</v>
      </c>
      <c r="N28" s="28">
        <f t="shared" si="2"/>
        <v>0</v>
      </c>
      <c r="O28" s="9"/>
      <c r="P28" s="142" t="s">
        <v>19</v>
      </c>
      <c r="Q28" s="143"/>
      <c r="R28" s="143"/>
      <c r="S28" s="12" t="s">
        <v>3</v>
      </c>
      <c r="T28" s="11">
        <f>SUM(T6,T8,T10,T12,T14,T16,T18,T20,T22,T24,T26)</f>
        <v>15304.66</v>
      </c>
      <c r="U28" s="13">
        <f>SUM(U6,U8,U10,U12,U14,U16,U18,U20,U22,U24,U26)</f>
        <v>0</v>
      </c>
      <c r="V28" s="13">
        <f t="shared" ref="V28:AC28" si="3">SUM(V6,V8,V10,V12,V14,V16,V18,V20,V22,V24,V26)</f>
        <v>0</v>
      </c>
      <c r="W28" s="13">
        <f t="shared" si="3"/>
        <v>15304.66</v>
      </c>
      <c r="X28" s="13">
        <f t="shared" si="3"/>
        <v>0</v>
      </c>
      <c r="Y28" s="13">
        <f t="shared" si="3"/>
        <v>0</v>
      </c>
      <c r="Z28" s="13">
        <f t="shared" si="3"/>
        <v>0</v>
      </c>
      <c r="AA28" s="13">
        <f t="shared" si="3"/>
        <v>0</v>
      </c>
      <c r="AB28" s="13">
        <f t="shared" si="3"/>
        <v>0</v>
      </c>
      <c r="AC28" s="28">
        <f t="shared" si="3"/>
        <v>0</v>
      </c>
    </row>
    <row r="29" spans="1:29" s="8" customFormat="1" ht="21" customHeight="1" x14ac:dyDescent="0.15">
      <c r="A29" s="104"/>
      <c r="B29" s="105"/>
      <c r="C29" s="106"/>
      <c r="D29" s="27" t="s">
        <v>2</v>
      </c>
      <c r="E29" s="23">
        <f t="shared" si="2"/>
        <v>17739</v>
      </c>
      <c r="F29" s="24">
        <f t="shared" si="2"/>
        <v>13</v>
      </c>
      <c r="G29" s="24">
        <f t="shared" si="2"/>
        <v>0</v>
      </c>
      <c r="H29" s="24">
        <f t="shared" si="2"/>
        <v>0</v>
      </c>
      <c r="I29" s="24">
        <f t="shared" si="2"/>
        <v>335</v>
      </c>
      <c r="J29" s="24">
        <f t="shared" si="2"/>
        <v>14411</v>
      </c>
      <c r="K29" s="24">
        <f t="shared" si="2"/>
        <v>1536</v>
      </c>
      <c r="L29" s="24">
        <f t="shared" si="2"/>
        <v>12</v>
      </c>
      <c r="M29" s="24">
        <f t="shared" si="2"/>
        <v>1347</v>
      </c>
      <c r="N29" s="19">
        <f t="shared" si="2"/>
        <v>85</v>
      </c>
      <c r="O29" s="9"/>
      <c r="P29" s="142"/>
      <c r="Q29" s="143"/>
      <c r="R29" s="143"/>
      <c r="S29" s="27" t="s">
        <v>4</v>
      </c>
      <c r="T29" s="23">
        <f>SUM(T7,T9,T11,T13,T15,T17,T19,T21,T23,T25,T27)</f>
        <v>486052</v>
      </c>
      <c r="U29" s="24">
        <f>SUM(U7,U9,U11,U13,U15,U17,U19,U21,U23,U25,U27)</f>
        <v>1085</v>
      </c>
      <c r="V29" s="24">
        <f t="shared" ref="V29:AC29" si="4">SUM(V7,V9,V11,V13,V15,V17,V19,V21,V23,V25,V27)</f>
        <v>0</v>
      </c>
      <c r="W29" s="24">
        <f t="shared" si="4"/>
        <v>87702</v>
      </c>
      <c r="X29" s="24">
        <f t="shared" si="4"/>
        <v>118</v>
      </c>
      <c r="Y29" s="24">
        <f t="shared" si="4"/>
        <v>396926</v>
      </c>
      <c r="Z29" s="24">
        <f t="shared" si="4"/>
        <v>59</v>
      </c>
      <c r="AA29" s="24">
        <f t="shared" si="4"/>
        <v>12</v>
      </c>
      <c r="AB29" s="24">
        <f t="shared" si="4"/>
        <v>121</v>
      </c>
      <c r="AC29" s="19">
        <f t="shared" si="4"/>
        <v>29</v>
      </c>
    </row>
    <row r="30" spans="1:29" s="8" customFormat="1" ht="21" customHeight="1" x14ac:dyDescent="0.15">
      <c r="A30" s="104"/>
      <c r="B30" s="105"/>
      <c r="C30" s="109"/>
      <c r="D30" s="59" t="s">
        <v>0</v>
      </c>
      <c r="E30" s="31">
        <f t="shared" ref="E30:N30" si="5">SUM(E28:E29)</f>
        <v>29511.96</v>
      </c>
      <c r="F30" s="33">
        <f t="shared" si="5"/>
        <v>13</v>
      </c>
      <c r="G30" s="33">
        <f t="shared" si="5"/>
        <v>0</v>
      </c>
      <c r="H30" s="33">
        <f t="shared" si="5"/>
        <v>0</v>
      </c>
      <c r="I30" s="33">
        <f t="shared" si="5"/>
        <v>335</v>
      </c>
      <c r="J30" s="33">
        <f t="shared" si="5"/>
        <v>14411</v>
      </c>
      <c r="K30" s="33">
        <f t="shared" si="5"/>
        <v>1536</v>
      </c>
      <c r="L30" s="33">
        <f t="shared" si="5"/>
        <v>12</v>
      </c>
      <c r="M30" s="33">
        <f t="shared" si="5"/>
        <v>13119.96</v>
      </c>
      <c r="N30" s="60">
        <f t="shared" si="5"/>
        <v>85</v>
      </c>
      <c r="O30" s="9"/>
      <c r="P30" s="149"/>
      <c r="Q30" s="143"/>
      <c r="R30" s="143"/>
      <c r="S30" s="59" t="s">
        <v>0</v>
      </c>
      <c r="T30" s="31">
        <f t="shared" ref="T30:AC30" si="6">SUM(T28:T29)</f>
        <v>501356.66</v>
      </c>
      <c r="U30" s="33">
        <f>SUM(U28:U29)</f>
        <v>1085</v>
      </c>
      <c r="V30" s="33">
        <f>SUM(V28:V29)</f>
        <v>0</v>
      </c>
      <c r="W30" s="33">
        <f t="shared" si="6"/>
        <v>103006.66</v>
      </c>
      <c r="X30" s="33">
        <f t="shared" si="6"/>
        <v>118</v>
      </c>
      <c r="Y30" s="33">
        <f t="shared" si="6"/>
        <v>396926</v>
      </c>
      <c r="Z30" s="33">
        <f t="shared" si="6"/>
        <v>59</v>
      </c>
      <c r="AA30" s="33">
        <f t="shared" si="6"/>
        <v>12</v>
      </c>
      <c r="AB30" s="33">
        <f t="shared" si="6"/>
        <v>121</v>
      </c>
      <c r="AC30" s="60">
        <f t="shared" si="6"/>
        <v>29</v>
      </c>
    </row>
    <row r="31" spans="1:29" s="8" customFormat="1" ht="21" customHeight="1" x14ac:dyDescent="0.15">
      <c r="A31" s="120" t="s">
        <v>72</v>
      </c>
      <c r="B31" s="133" t="s">
        <v>64</v>
      </c>
      <c r="C31" s="118" t="s">
        <v>99</v>
      </c>
      <c r="D31" s="12" t="s">
        <v>1</v>
      </c>
      <c r="E31" s="11">
        <f>SUM(F31:N31)</f>
        <v>0</v>
      </c>
      <c r="F31" s="13"/>
      <c r="G31" s="13"/>
      <c r="H31" s="13"/>
      <c r="I31" s="13"/>
      <c r="J31" s="13"/>
      <c r="K31" s="13"/>
      <c r="L31" s="13"/>
      <c r="M31" s="13"/>
      <c r="N31" s="28"/>
      <c r="O31" s="9"/>
      <c r="P31" s="120" t="s">
        <v>72</v>
      </c>
      <c r="Q31" s="133" t="s">
        <v>64</v>
      </c>
      <c r="R31" s="148" t="s">
        <v>99</v>
      </c>
      <c r="S31" s="12" t="s">
        <v>3</v>
      </c>
      <c r="T31" s="11">
        <f t="shared" ref="T31:T38" si="7">SUM(U31:AC31)</f>
        <v>8261.0580000000009</v>
      </c>
      <c r="U31" s="13"/>
      <c r="V31" s="13"/>
      <c r="W31" s="13"/>
      <c r="X31" s="13">
        <v>8261.0580000000009</v>
      </c>
      <c r="Y31" s="13"/>
      <c r="Z31" s="13"/>
      <c r="AA31" s="13"/>
      <c r="AB31" s="13"/>
      <c r="AC31" s="28"/>
    </row>
    <row r="32" spans="1:29" s="8" customFormat="1" ht="21" customHeight="1" x14ac:dyDescent="0.15">
      <c r="A32" s="121"/>
      <c r="B32" s="134"/>
      <c r="C32" s="119"/>
      <c r="D32" s="59" t="s">
        <v>2</v>
      </c>
      <c r="E32" s="31">
        <f>SUM(F32:N32)</f>
        <v>0</v>
      </c>
      <c r="F32" s="33"/>
      <c r="G32" s="33"/>
      <c r="H32" s="33"/>
      <c r="I32" s="33"/>
      <c r="J32" s="33"/>
      <c r="K32" s="33"/>
      <c r="L32" s="33"/>
      <c r="M32" s="33"/>
      <c r="N32" s="60"/>
      <c r="O32" s="9"/>
      <c r="P32" s="121"/>
      <c r="Q32" s="134"/>
      <c r="R32" s="148"/>
      <c r="S32" s="59" t="s">
        <v>4</v>
      </c>
      <c r="T32" s="31">
        <f t="shared" si="7"/>
        <v>275</v>
      </c>
      <c r="U32" s="33"/>
      <c r="V32" s="33"/>
      <c r="W32" s="33"/>
      <c r="X32" s="33">
        <v>275</v>
      </c>
      <c r="Y32" s="33"/>
      <c r="Z32" s="33"/>
      <c r="AA32" s="33"/>
      <c r="AB32" s="33"/>
      <c r="AC32" s="60"/>
    </row>
    <row r="33" spans="1:29" s="8" customFormat="1" ht="21" customHeight="1" x14ac:dyDescent="0.15">
      <c r="A33" s="121"/>
      <c r="B33" s="134"/>
      <c r="C33" s="118" t="s">
        <v>87</v>
      </c>
      <c r="D33" s="12" t="s">
        <v>1</v>
      </c>
      <c r="E33" s="11">
        <f t="shared" ref="E33:E54" si="8">SUM(F33:N33)</f>
        <v>38630</v>
      </c>
      <c r="F33" s="13">
        <v>396</v>
      </c>
      <c r="G33" s="13">
        <v>2578</v>
      </c>
      <c r="H33" s="13">
        <v>72</v>
      </c>
      <c r="I33" s="13">
        <v>3930</v>
      </c>
      <c r="J33" s="13">
        <v>1878</v>
      </c>
      <c r="K33" s="13">
        <v>612</v>
      </c>
      <c r="L33" s="13">
        <v>25714</v>
      </c>
      <c r="M33" s="13">
        <v>3450</v>
      </c>
      <c r="N33" s="28"/>
      <c r="O33" s="9"/>
      <c r="P33" s="121"/>
      <c r="Q33" s="134"/>
      <c r="R33" s="148" t="s">
        <v>87</v>
      </c>
      <c r="S33" s="12" t="s">
        <v>3</v>
      </c>
      <c r="T33" s="11">
        <f t="shared" si="7"/>
        <v>71176</v>
      </c>
      <c r="U33" s="13">
        <v>5292</v>
      </c>
      <c r="V33" s="13">
        <v>1856</v>
      </c>
      <c r="W33" s="13">
        <v>1810</v>
      </c>
      <c r="X33" s="13">
        <v>14321</v>
      </c>
      <c r="Y33" s="13">
        <v>12753</v>
      </c>
      <c r="Z33" s="13">
        <v>17973</v>
      </c>
      <c r="AA33" s="13">
        <v>13767</v>
      </c>
      <c r="AB33" s="13">
        <v>3404</v>
      </c>
      <c r="AC33" s="28"/>
    </row>
    <row r="34" spans="1:29" s="8" customFormat="1" ht="21" customHeight="1" x14ac:dyDescent="0.15">
      <c r="A34" s="121"/>
      <c r="B34" s="134"/>
      <c r="C34" s="119"/>
      <c r="D34" s="59" t="s">
        <v>2</v>
      </c>
      <c r="E34" s="31">
        <f t="shared" si="8"/>
        <v>0</v>
      </c>
      <c r="F34" s="33"/>
      <c r="G34" s="33"/>
      <c r="H34" s="33"/>
      <c r="I34" s="33"/>
      <c r="J34" s="33"/>
      <c r="K34" s="33"/>
      <c r="L34" s="33"/>
      <c r="M34" s="33"/>
      <c r="N34" s="60"/>
      <c r="O34" s="9"/>
      <c r="P34" s="121"/>
      <c r="Q34" s="134"/>
      <c r="R34" s="148"/>
      <c r="S34" s="59" t="s">
        <v>4</v>
      </c>
      <c r="T34" s="31">
        <f t="shared" si="7"/>
        <v>0</v>
      </c>
      <c r="U34" s="33"/>
      <c r="V34" s="33"/>
      <c r="W34" s="33"/>
      <c r="X34" s="33"/>
      <c r="Y34" s="33"/>
      <c r="Z34" s="33"/>
      <c r="AA34" s="33"/>
      <c r="AB34" s="33"/>
      <c r="AC34" s="60"/>
    </row>
    <row r="35" spans="1:29" s="8" customFormat="1" ht="21" customHeight="1" x14ac:dyDescent="0.15">
      <c r="A35" s="121"/>
      <c r="B35" s="134"/>
      <c r="C35" s="118" t="s">
        <v>27</v>
      </c>
      <c r="D35" s="12" t="s">
        <v>1</v>
      </c>
      <c r="E35" s="11">
        <f t="shared" si="8"/>
        <v>0</v>
      </c>
      <c r="F35" s="13"/>
      <c r="G35" s="13"/>
      <c r="H35" s="13"/>
      <c r="I35" s="13"/>
      <c r="J35" s="13"/>
      <c r="K35" s="13"/>
      <c r="L35" s="13"/>
      <c r="M35" s="13"/>
      <c r="N35" s="28"/>
      <c r="O35" s="9"/>
      <c r="P35" s="121"/>
      <c r="Q35" s="134"/>
      <c r="R35" s="148" t="s">
        <v>27</v>
      </c>
      <c r="S35" s="12" t="s">
        <v>3</v>
      </c>
      <c r="T35" s="11">
        <f t="shared" si="7"/>
        <v>92662</v>
      </c>
      <c r="U35" s="13"/>
      <c r="V35" s="13">
        <v>88812</v>
      </c>
      <c r="W35" s="13">
        <v>3850</v>
      </c>
      <c r="X35" s="13"/>
      <c r="Y35" s="13"/>
      <c r="Z35" s="13"/>
      <c r="AA35" s="13"/>
      <c r="AB35" s="13"/>
      <c r="AC35" s="28"/>
    </row>
    <row r="36" spans="1:29" s="8" customFormat="1" ht="21" customHeight="1" x14ac:dyDescent="0.15">
      <c r="A36" s="121"/>
      <c r="B36" s="134"/>
      <c r="C36" s="119"/>
      <c r="D36" s="59" t="s">
        <v>2</v>
      </c>
      <c r="E36" s="31">
        <f t="shared" si="8"/>
        <v>1700</v>
      </c>
      <c r="F36" s="33"/>
      <c r="G36" s="33"/>
      <c r="H36" s="33">
        <v>1700</v>
      </c>
      <c r="I36" s="33"/>
      <c r="J36" s="33"/>
      <c r="K36" s="33"/>
      <c r="L36" s="33"/>
      <c r="M36" s="33"/>
      <c r="N36" s="60"/>
      <c r="O36" s="9"/>
      <c r="P36" s="121"/>
      <c r="Q36" s="134"/>
      <c r="R36" s="148"/>
      <c r="S36" s="59" t="s">
        <v>4</v>
      </c>
      <c r="T36" s="31">
        <f t="shared" si="7"/>
        <v>30610</v>
      </c>
      <c r="U36" s="33"/>
      <c r="V36" s="33"/>
      <c r="W36" s="33">
        <v>30610</v>
      </c>
      <c r="X36" s="33"/>
      <c r="Y36" s="33"/>
      <c r="Z36" s="33"/>
      <c r="AA36" s="33"/>
      <c r="AB36" s="33"/>
      <c r="AC36" s="60"/>
    </row>
    <row r="37" spans="1:29" s="8" customFormat="1" ht="21" customHeight="1" x14ac:dyDescent="0.15">
      <c r="A37" s="121"/>
      <c r="B37" s="134"/>
      <c r="C37" s="118" t="s">
        <v>28</v>
      </c>
      <c r="D37" s="12" t="s">
        <v>1</v>
      </c>
      <c r="E37" s="11">
        <f t="shared" si="8"/>
        <v>4115</v>
      </c>
      <c r="F37" s="13"/>
      <c r="G37" s="13">
        <v>4115</v>
      </c>
      <c r="H37" s="13"/>
      <c r="I37" s="13"/>
      <c r="J37" s="13"/>
      <c r="K37" s="13"/>
      <c r="L37" s="13"/>
      <c r="M37" s="13"/>
      <c r="N37" s="28"/>
      <c r="O37" s="9"/>
      <c r="P37" s="121"/>
      <c r="Q37" s="134"/>
      <c r="R37" s="148" t="s">
        <v>28</v>
      </c>
      <c r="S37" s="12" t="s">
        <v>3</v>
      </c>
      <c r="T37" s="11">
        <f t="shared" si="7"/>
        <v>10732</v>
      </c>
      <c r="U37" s="13"/>
      <c r="V37" s="13">
        <v>7700</v>
      </c>
      <c r="W37" s="13">
        <v>3032</v>
      </c>
      <c r="X37" s="13"/>
      <c r="Y37" s="13"/>
      <c r="Z37" s="13"/>
      <c r="AA37" s="13"/>
      <c r="AB37" s="13"/>
      <c r="AC37" s="28"/>
    </row>
    <row r="38" spans="1:29" s="8" customFormat="1" ht="21" customHeight="1" x14ac:dyDescent="0.15">
      <c r="A38" s="121"/>
      <c r="B38" s="134"/>
      <c r="C38" s="119"/>
      <c r="D38" s="59" t="s">
        <v>2</v>
      </c>
      <c r="E38" s="31">
        <f t="shared" si="8"/>
        <v>0</v>
      </c>
      <c r="F38" s="33"/>
      <c r="G38" s="33"/>
      <c r="H38" s="33"/>
      <c r="I38" s="33"/>
      <c r="J38" s="33"/>
      <c r="K38" s="33"/>
      <c r="L38" s="33"/>
      <c r="M38" s="33"/>
      <c r="N38" s="60"/>
      <c r="O38" s="9"/>
      <c r="P38" s="121"/>
      <c r="Q38" s="134"/>
      <c r="R38" s="148"/>
      <c r="S38" s="59" t="s">
        <v>4</v>
      </c>
      <c r="T38" s="31">
        <f t="shared" si="7"/>
        <v>72218</v>
      </c>
      <c r="U38" s="33"/>
      <c r="V38" s="33">
        <v>379</v>
      </c>
      <c r="W38" s="33">
        <v>13640</v>
      </c>
      <c r="X38" s="33">
        <v>1055</v>
      </c>
      <c r="Y38" s="33">
        <v>57144</v>
      </c>
      <c r="Z38" s="33"/>
      <c r="AA38" s="33"/>
      <c r="AB38" s="33"/>
      <c r="AC38" s="60"/>
    </row>
    <row r="39" spans="1:29" s="8" customFormat="1" ht="21" customHeight="1" x14ac:dyDescent="0.15">
      <c r="A39" s="121"/>
      <c r="B39" s="134"/>
      <c r="C39" s="118" t="s">
        <v>29</v>
      </c>
      <c r="D39" s="12" t="s">
        <v>1</v>
      </c>
      <c r="E39" s="11">
        <f t="shared" si="8"/>
        <v>0</v>
      </c>
      <c r="F39" s="13"/>
      <c r="G39" s="13"/>
      <c r="H39" s="13"/>
      <c r="I39" s="13"/>
      <c r="J39" s="13"/>
      <c r="K39" s="13"/>
      <c r="L39" s="13"/>
      <c r="M39" s="13"/>
      <c r="N39" s="28"/>
      <c r="O39" s="9"/>
      <c r="P39" s="121"/>
      <c r="Q39" s="134"/>
      <c r="R39" s="148" t="s">
        <v>29</v>
      </c>
      <c r="S39" s="12" t="s">
        <v>3</v>
      </c>
      <c r="T39" s="11">
        <f t="shared" ref="T39:T54" si="9">SUM(U39:AC39)</f>
        <v>7920</v>
      </c>
      <c r="U39" s="13"/>
      <c r="V39" s="13"/>
      <c r="W39" s="13"/>
      <c r="X39" s="13">
        <v>7920</v>
      </c>
      <c r="Y39" s="13"/>
      <c r="Z39" s="13"/>
      <c r="AA39" s="13"/>
      <c r="AB39" s="13"/>
      <c r="AC39" s="28"/>
    </row>
    <row r="40" spans="1:29" s="8" customFormat="1" ht="21" customHeight="1" x14ac:dyDescent="0.15">
      <c r="A40" s="121"/>
      <c r="B40" s="134"/>
      <c r="C40" s="119"/>
      <c r="D40" s="59" t="s">
        <v>2</v>
      </c>
      <c r="E40" s="31">
        <f t="shared" si="8"/>
        <v>0</v>
      </c>
      <c r="F40" s="33"/>
      <c r="G40" s="33"/>
      <c r="H40" s="33"/>
      <c r="I40" s="33"/>
      <c r="J40" s="33"/>
      <c r="K40" s="33"/>
      <c r="L40" s="33"/>
      <c r="M40" s="33"/>
      <c r="N40" s="60"/>
      <c r="O40" s="9"/>
      <c r="P40" s="121"/>
      <c r="Q40" s="134"/>
      <c r="R40" s="148"/>
      <c r="S40" s="59" t="s">
        <v>4</v>
      </c>
      <c r="T40" s="31">
        <f t="shared" si="9"/>
        <v>12488</v>
      </c>
      <c r="U40" s="33"/>
      <c r="V40" s="33"/>
      <c r="W40" s="33">
        <v>12130</v>
      </c>
      <c r="X40" s="33">
        <v>358</v>
      </c>
      <c r="Y40" s="33"/>
      <c r="Z40" s="33"/>
      <c r="AA40" s="33"/>
      <c r="AB40" s="33"/>
      <c r="AC40" s="60"/>
    </row>
    <row r="41" spans="1:29" s="8" customFormat="1" ht="21" customHeight="1" x14ac:dyDescent="0.15">
      <c r="A41" s="121"/>
      <c r="B41" s="134"/>
      <c r="C41" s="118" t="s">
        <v>93</v>
      </c>
      <c r="D41" s="12" t="s">
        <v>1</v>
      </c>
      <c r="E41" s="11">
        <f t="shared" si="8"/>
        <v>0</v>
      </c>
      <c r="F41" s="13"/>
      <c r="G41" s="13"/>
      <c r="H41" s="13"/>
      <c r="I41" s="13"/>
      <c r="J41" s="13"/>
      <c r="K41" s="13"/>
      <c r="L41" s="13"/>
      <c r="M41" s="13"/>
      <c r="N41" s="28"/>
      <c r="O41" s="9"/>
      <c r="P41" s="121"/>
      <c r="Q41" s="134"/>
      <c r="R41" s="148" t="s">
        <v>93</v>
      </c>
      <c r="S41" s="12" t="s">
        <v>3</v>
      </c>
      <c r="T41" s="11">
        <f t="shared" si="9"/>
        <v>0</v>
      </c>
      <c r="U41" s="13"/>
      <c r="V41" s="13"/>
      <c r="W41" s="13"/>
      <c r="X41" s="13"/>
      <c r="Y41" s="13"/>
      <c r="Z41" s="13"/>
      <c r="AA41" s="13"/>
      <c r="AB41" s="13"/>
      <c r="AC41" s="28"/>
    </row>
    <row r="42" spans="1:29" s="8" customFormat="1" ht="21" customHeight="1" x14ac:dyDescent="0.15">
      <c r="A42" s="121"/>
      <c r="B42" s="134"/>
      <c r="C42" s="119"/>
      <c r="D42" s="59" t="s">
        <v>2</v>
      </c>
      <c r="E42" s="31">
        <f t="shared" si="8"/>
        <v>3657</v>
      </c>
      <c r="F42" s="33"/>
      <c r="G42" s="33"/>
      <c r="H42" s="33">
        <v>1700</v>
      </c>
      <c r="I42" s="33">
        <v>143</v>
      </c>
      <c r="J42" s="33"/>
      <c r="K42" s="33"/>
      <c r="L42" s="33"/>
      <c r="M42" s="33">
        <v>1814</v>
      </c>
      <c r="N42" s="60"/>
      <c r="O42" s="9"/>
      <c r="P42" s="121"/>
      <c r="Q42" s="134"/>
      <c r="R42" s="148"/>
      <c r="S42" s="59" t="s">
        <v>4</v>
      </c>
      <c r="T42" s="31">
        <f t="shared" si="9"/>
        <v>22462</v>
      </c>
      <c r="U42" s="33"/>
      <c r="V42" s="33"/>
      <c r="W42" s="33">
        <v>22180</v>
      </c>
      <c r="X42" s="33">
        <v>282</v>
      </c>
      <c r="Y42" s="33"/>
      <c r="Z42" s="33"/>
      <c r="AA42" s="33"/>
      <c r="AB42" s="33"/>
      <c r="AC42" s="60"/>
    </row>
    <row r="43" spans="1:29" s="8" customFormat="1" ht="21" customHeight="1" x14ac:dyDescent="0.15">
      <c r="A43" s="121"/>
      <c r="B43" s="134"/>
      <c r="C43" s="118" t="s">
        <v>94</v>
      </c>
      <c r="D43" s="12" t="s">
        <v>1</v>
      </c>
      <c r="E43" s="11">
        <f t="shared" si="8"/>
        <v>0</v>
      </c>
      <c r="F43" s="13"/>
      <c r="G43" s="13"/>
      <c r="H43" s="13"/>
      <c r="I43" s="13"/>
      <c r="J43" s="13"/>
      <c r="K43" s="13"/>
      <c r="L43" s="13"/>
      <c r="M43" s="13"/>
      <c r="N43" s="28"/>
      <c r="O43" s="9"/>
      <c r="P43" s="121"/>
      <c r="Q43" s="134"/>
      <c r="R43" s="148" t="s">
        <v>94</v>
      </c>
      <c r="S43" s="12" t="s">
        <v>3</v>
      </c>
      <c r="T43" s="11">
        <f t="shared" si="9"/>
        <v>0</v>
      </c>
      <c r="U43" s="13"/>
      <c r="V43" s="13"/>
      <c r="W43" s="13"/>
      <c r="X43" s="13"/>
      <c r="Y43" s="13"/>
      <c r="Z43" s="13"/>
      <c r="AA43" s="13"/>
      <c r="AB43" s="13"/>
      <c r="AC43" s="28"/>
    </row>
    <row r="44" spans="1:29" s="8" customFormat="1" ht="21" customHeight="1" x14ac:dyDescent="0.15">
      <c r="A44" s="121"/>
      <c r="B44" s="134"/>
      <c r="C44" s="119"/>
      <c r="D44" s="59" t="s">
        <v>2</v>
      </c>
      <c r="E44" s="31">
        <f t="shared" si="8"/>
        <v>0</v>
      </c>
      <c r="F44" s="33"/>
      <c r="G44" s="33"/>
      <c r="H44" s="33"/>
      <c r="I44" s="33"/>
      <c r="J44" s="33"/>
      <c r="K44" s="33"/>
      <c r="L44" s="33"/>
      <c r="M44" s="33"/>
      <c r="N44" s="60"/>
      <c r="O44" s="9"/>
      <c r="P44" s="121"/>
      <c r="Q44" s="134"/>
      <c r="R44" s="148"/>
      <c r="S44" s="59" t="s">
        <v>4</v>
      </c>
      <c r="T44" s="31">
        <f t="shared" si="9"/>
        <v>5712</v>
      </c>
      <c r="U44" s="33"/>
      <c r="V44" s="33"/>
      <c r="W44" s="33"/>
      <c r="X44" s="33"/>
      <c r="Y44" s="33">
        <v>5712</v>
      </c>
      <c r="Z44" s="33"/>
      <c r="AA44" s="33"/>
      <c r="AB44" s="33"/>
      <c r="AC44" s="60"/>
    </row>
    <row r="45" spans="1:29" s="8" customFormat="1" ht="21" customHeight="1" x14ac:dyDescent="0.15">
      <c r="A45" s="121"/>
      <c r="B45" s="134"/>
      <c r="C45" s="118" t="s">
        <v>95</v>
      </c>
      <c r="D45" s="12" t="s">
        <v>1</v>
      </c>
      <c r="E45" s="11">
        <f t="shared" si="8"/>
        <v>10000</v>
      </c>
      <c r="F45" s="13"/>
      <c r="G45" s="13"/>
      <c r="H45" s="13"/>
      <c r="I45" s="13"/>
      <c r="J45" s="13"/>
      <c r="K45" s="13"/>
      <c r="L45" s="13"/>
      <c r="M45" s="13">
        <v>10000</v>
      </c>
      <c r="N45" s="28"/>
      <c r="O45" s="9"/>
      <c r="P45" s="121"/>
      <c r="Q45" s="134"/>
      <c r="R45" s="148" t="s">
        <v>95</v>
      </c>
      <c r="S45" s="12" t="s">
        <v>3</v>
      </c>
      <c r="T45" s="11">
        <f t="shared" si="9"/>
        <v>0</v>
      </c>
      <c r="U45" s="13"/>
      <c r="V45" s="13"/>
      <c r="W45" s="13"/>
      <c r="X45" s="13"/>
      <c r="Y45" s="13"/>
      <c r="Z45" s="13"/>
      <c r="AA45" s="13"/>
      <c r="AB45" s="13"/>
      <c r="AC45" s="28"/>
    </row>
    <row r="46" spans="1:29" s="8" customFormat="1" ht="21" customHeight="1" x14ac:dyDescent="0.15">
      <c r="A46" s="121"/>
      <c r="B46" s="134"/>
      <c r="C46" s="119"/>
      <c r="D46" s="59" t="s">
        <v>2</v>
      </c>
      <c r="E46" s="31">
        <f t="shared" si="8"/>
        <v>0</v>
      </c>
      <c r="F46" s="33"/>
      <c r="G46" s="33"/>
      <c r="H46" s="33"/>
      <c r="I46" s="33"/>
      <c r="J46" s="33"/>
      <c r="K46" s="33"/>
      <c r="L46" s="33"/>
      <c r="M46" s="33"/>
      <c r="N46" s="60"/>
      <c r="O46" s="9"/>
      <c r="P46" s="121"/>
      <c r="Q46" s="134"/>
      <c r="R46" s="148"/>
      <c r="S46" s="59" t="s">
        <v>4</v>
      </c>
      <c r="T46" s="31">
        <f t="shared" si="9"/>
        <v>0</v>
      </c>
      <c r="U46" s="33"/>
      <c r="V46" s="33"/>
      <c r="W46" s="33"/>
      <c r="X46" s="33"/>
      <c r="Y46" s="33"/>
      <c r="Z46" s="33"/>
      <c r="AA46" s="33"/>
      <c r="AB46" s="33"/>
      <c r="AC46" s="60"/>
    </row>
    <row r="47" spans="1:29" s="8" customFormat="1" ht="21" customHeight="1" x14ac:dyDescent="0.15">
      <c r="A47" s="121"/>
      <c r="B47" s="134"/>
      <c r="C47" s="118" t="s">
        <v>96</v>
      </c>
      <c r="D47" s="12" t="s">
        <v>1</v>
      </c>
      <c r="E47" s="11">
        <f t="shared" si="8"/>
        <v>0</v>
      </c>
      <c r="F47" s="13"/>
      <c r="G47" s="13"/>
      <c r="H47" s="13"/>
      <c r="I47" s="13"/>
      <c r="J47" s="13"/>
      <c r="K47" s="13"/>
      <c r="L47" s="13"/>
      <c r="M47" s="13"/>
      <c r="N47" s="28"/>
      <c r="O47" s="9"/>
      <c r="P47" s="121"/>
      <c r="Q47" s="134"/>
      <c r="R47" s="148" t="s">
        <v>96</v>
      </c>
      <c r="S47" s="12" t="s">
        <v>3</v>
      </c>
      <c r="T47" s="11">
        <f t="shared" si="9"/>
        <v>0</v>
      </c>
      <c r="U47" s="13"/>
      <c r="V47" s="13"/>
      <c r="W47" s="13"/>
      <c r="X47" s="13"/>
      <c r="Y47" s="13"/>
      <c r="Z47" s="13"/>
      <c r="AA47" s="13"/>
      <c r="AB47" s="13"/>
      <c r="AC47" s="28"/>
    </row>
    <row r="48" spans="1:29" s="8" customFormat="1" ht="21" customHeight="1" x14ac:dyDescent="0.15">
      <c r="A48" s="121"/>
      <c r="B48" s="135"/>
      <c r="C48" s="119"/>
      <c r="D48" s="59" t="s">
        <v>2</v>
      </c>
      <c r="E48" s="31">
        <f t="shared" si="8"/>
        <v>70732</v>
      </c>
      <c r="F48" s="33"/>
      <c r="G48" s="33"/>
      <c r="H48" s="33">
        <v>70732</v>
      </c>
      <c r="I48" s="33"/>
      <c r="J48" s="33"/>
      <c r="K48" s="33"/>
      <c r="L48" s="33"/>
      <c r="M48" s="33"/>
      <c r="N48" s="60"/>
      <c r="O48" s="9"/>
      <c r="P48" s="121"/>
      <c r="Q48" s="135"/>
      <c r="R48" s="148"/>
      <c r="S48" s="59" t="s">
        <v>4</v>
      </c>
      <c r="T48" s="31">
        <f t="shared" si="9"/>
        <v>0</v>
      </c>
      <c r="U48" s="33"/>
      <c r="V48" s="33"/>
      <c r="W48" s="33"/>
      <c r="X48" s="33"/>
      <c r="Y48" s="33"/>
      <c r="Z48" s="33"/>
      <c r="AA48" s="33"/>
      <c r="AB48" s="33"/>
      <c r="AC48" s="60"/>
    </row>
    <row r="49" spans="1:29" s="8" customFormat="1" ht="21" customHeight="1" x14ac:dyDescent="0.15">
      <c r="A49" s="121"/>
      <c r="B49" s="133" t="s">
        <v>68</v>
      </c>
      <c r="C49" s="118" t="s">
        <v>40</v>
      </c>
      <c r="D49" s="12" t="s">
        <v>1</v>
      </c>
      <c r="E49" s="11">
        <f t="shared" si="8"/>
        <v>0</v>
      </c>
      <c r="F49" s="13"/>
      <c r="G49" s="13"/>
      <c r="H49" s="13"/>
      <c r="I49" s="13"/>
      <c r="J49" s="13"/>
      <c r="K49" s="13"/>
      <c r="L49" s="13"/>
      <c r="M49" s="13"/>
      <c r="N49" s="28"/>
      <c r="O49" s="9"/>
      <c r="P49" s="121"/>
      <c r="Q49" s="133" t="s">
        <v>68</v>
      </c>
      <c r="R49" s="148" t="s">
        <v>40</v>
      </c>
      <c r="S49" s="12" t="s">
        <v>3</v>
      </c>
      <c r="T49" s="11">
        <f t="shared" si="9"/>
        <v>1483785</v>
      </c>
      <c r="U49" s="13"/>
      <c r="V49" s="13"/>
      <c r="W49" s="13">
        <v>1483785</v>
      </c>
      <c r="X49" s="13"/>
      <c r="Y49" s="13"/>
      <c r="Z49" s="13"/>
      <c r="AA49" s="13"/>
      <c r="AB49" s="13"/>
      <c r="AC49" s="28"/>
    </row>
    <row r="50" spans="1:29" s="8" customFormat="1" ht="21" customHeight="1" x14ac:dyDescent="0.15">
      <c r="A50" s="121"/>
      <c r="B50" s="134"/>
      <c r="C50" s="119"/>
      <c r="D50" s="59" t="s">
        <v>2</v>
      </c>
      <c r="E50" s="31">
        <f t="shared" si="8"/>
        <v>0</v>
      </c>
      <c r="F50" s="33"/>
      <c r="G50" s="33"/>
      <c r="H50" s="33"/>
      <c r="I50" s="33"/>
      <c r="J50" s="33"/>
      <c r="K50" s="33"/>
      <c r="L50" s="33"/>
      <c r="M50" s="33"/>
      <c r="N50" s="60"/>
      <c r="O50" s="9"/>
      <c r="P50" s="121"/>
      <c r="Q50" s="134"/>
      <c r="R50" s="148"/>
      <c r="S50" s="59" t="s">
        <v>4</v>
      </c>
      <c r="T50" s="31">
        <f t="shared" si="9"/>
        <v>0</v>
      </c>
      <c r="U50" s="33"/>
      <c r="V50" s="33"/>
      <c r="W50" s="33"/>
      <c r="X50" s="33"/>
      <c r="Y50" s="33"/>
      <c r="Z50" s="33"/>
      <c r="AA50" s="33"/>
      <c r="AB50" s="33"/>
      <c r="AC50" s="60"/>
    </row>
    <row r="51" spans="1:29" s="8" customFormat="1" ht="21" customHeight="1" x14ac:dyDescent="0.15">
      <c r="A51" s="121"/>
      <c r="B51" s="134"/>
      <c r="C51" s="118" t="s">
        <v>41</v>
      </c>
      <c r="D51" s="12" t="s">
        <v>1</v>
      </c>
      <c r="E51" s="11">
        <f t="shared" si="8"/>
        <v>38114</v>
      </c>
      <c r="F51" s="13"/>
      <c r="G51" s="13"/>
      <c r="H51" s="13"/>
      <c r="I51" s="13"/>
      <c r="J51" s="13">
        <v>38114</v>
      </c>
      <c r="K51" s="13"/>
      <c r="L51" s="13"/>
      <c r="M51" s="13"/>
      <c r="N51" s="28"/>
      <c r="O51" s="9"/>
      <c r="P51" s="121"/>
      <c r="Q51" s="134"/>
      <c r="R51" s="148" t="s">
        <v>41</v>
      </c>
      <c r="S51" s="12" t="s">
        <v>3</v>
      </c>
      <c r="T51" s="11">
        <f t="shared" si="9"/>
        <v>2533</v>
      </c>
      <c r="U51" s="13"/>
      <c r="V51" s="13"/>
      <c r="W51" s="13">
        <v>2533</v>
      </c>
      <c r="X51" s="13"/>
      <c r="Y51" s="13"/>
      <c r="Z51" s="13"/>
      <c r="AA51" s="13"/>
      <c r="AB51" s="13"/>
      <c r="AC51" s="28"/>
    </row>
    <row r="52" spans="1:29" s="8" customFormat="1" ht="21" customHeight="1" x14ac:dyDescent="0.15">
      <c r="A52" s="121"/>
      <c r="B52" s="134"/>
      <c r="C52" s="119"/>
      <c r="D52" s="59" t="s">
        <v>2</v>
      </c>
      <c r="E52" s="31">
        <f t="shared" si="8"/>
        <v>132093</v>
      </c>
      <c r="F52" s="33"/>
      <c r="G52" s="33"/>
      <c r="H52" s="33">
        <v>26943</v>
      </c>
      <c r="I52" s="33"/>
      <c r="J52" s="33">
        <v>105150</v>
      </c>
      <c r="K52" s="33"/>
      <c r="L52" s="33"/>
      <c r="M52" s="33"/>
      <c r="N52" s="60"/>
      <c r="O52" s="9"/>
      <c r="P52" s="121"/>
      <c r="Q52" s="134"/>
      <c r="R52" s="148"/>
      <c r="S52" s="59" t="s">
        <v>4</v>
      </c>
      <c r="T52" s="31">
        <f t="shared" si="9"/>
        <v>0</v>
      </c>
      <c r="U52" s="33"/>
      <c r="V52" s="33"/>
      <c r="W52" s="33"/>
      <c r="X52" s="33"/>
      <c r="Y52" s="33"/>
      <c r="Z52" s="33"/>
      <c r="AA52" s="33"/>
      <c r="AB52" s="33"/>
      <c r="AC52" s="60"/>
    </row>
    <row r="53" spans="1:29" s="8" customFormat="1" ht="21" customHeight="1" x14ac:dyDescent="0.15">
      <c r="A53" s="121"/>
      <c r="B53" s="134"/>
      <c r="C53" s="118" t="s">
        <v>36</v>
      </c>
      <c r="D53" s="12" t="s">
        <v>1</v>
      </c>
      <c r="E53" s="11">
        <f t="shared" si="8"/>
        <v>44444</v>
      </c>
      <c r="F53" s="13"/>
      <c r="G53" s="13"/>
      <c r="H53" s="13"/>
      <c r="I53" s="13"/>
      <c r="J53" s="13"/>
      <c r="K53" s="13"/>
      <c r="L53" s="13"/>
      <c r="M53" s="13">
        <v>44444</v>
      </c>
      <c r="N53" s="28"/>
      <c r="O53" s="9"/>
      <c r="P53" s="121"/>
      <c r="Q53" s="134"/>
      <c r="R53" s="148" t="s">
        <v>36</v>
      </c>
      <c r="S53" s="12" t="s">
        <v>3</v>
      </c>
      <c r="T53" s="11">
        <f t="shared" si="9"/>
        <v>0</v>
      </c>
      <c r="U53" s="13"/>
      <c r="V53" s="13"/>
      <c r="W53" s="13"/>
      <c r="X53" s="13"/>
      <c r="Y53" s="13"/>
      <c r="Z53" s="13"/>
      <c r="AA53" s="13"/>
      <c r="AB53" s="13"/>
      <c r="AC53" s="28"/>
    </row>
    <row r="54" spans="1:29" s="8" customFormat="1" ht="21" customHeight="1" x14ac:dyDescent="0.15">
      <c r="A54" s="122"/>
      <c r="B54" s="135"/>
      <c r="C54" s="119"/>
      <c r="D54" s="59" t="s">
        <v>2</v>
      </c>
      <c r="E54" s="31">
        <f t="shared" si="8"/>
        <v>0</v>
      </c>
      <c r="F54" s="33"/>
      <c r="G54" s="33"/>
      <c r="H54" s="33"/>
      <c r="I54" s="33"/>
      <c r="J54" s="33"/>
      <c r="K54" s="33"/>
      <c r="L54" s="33"/>
      <c r="M54" s="33"/>
      <c r="N54" s="60"/>
      <c r="O54" s="9"/>
      <c r="P54" s="122"/>
      <c r="Q54" s="135"/>
      <c r="R54" s="148"/>
      <c r="S54" s="59" t="s">
        <v>4</v>
      </c>
      <c r="T54" s="31">
        <f t="shared" si="9"/>
        <v>0</v>
      </c>
      <c r="U54" s="33"/>
      <c r="V54" s="33"/>
      <c r="W54" s="33"/>
      <c r="X54" s="33"/>
      <c r="Y54" s="33"/>
      <c r="Z54" s="33"/>
      <c r="AA54" s="33"/>
      <c r="AB54" s="33"/>
      <c r="AC54" s="60"/>
    </row>
    <row r="55" spans="1:29" s="8" customFormat="1" ht="21" customHeight="1" x14ac:dyDescent="0.15">
      <c r="A55" s="124" t="s">
        <v>19</v>
      </c>
      <c r="B55" s="125"/>
      <c r="C55" s="126"/>
      <c r="D55" s="12" t="s">
        <v>1</v>
      </c>
      <c r="E55" s="11">
        <f>SUM(E33,E35,E37,E39,E41,E43,E45,E47,E49,E51,E53,E31)</f>
        <v>135303</v>
      </c>
      <c r="F55" s="13">
        <f t="shared" ref="F55:N55" si="10">SUM(F33,F35,F37,F39,F41,F43,F45,F47,F49,F51,F53,F31)</f>
        <v>396</v>
      </c>
      <c r="G55" s="11">
        <f t="shared" si="10"/>
        <v>6693</v>
      </c>
      <c r="H55" s="13">
        <f t="shared" si="10"/>
        <v>72</v>
      </c>
      <c r="I55" s="13">
        <f t="shared" si="10"/>
        <v>3930</v>
      </c>
      <c r="J55" s="13">
        <f t="shared" si="10"/>
        <v>39992</v>
      </c>
      <c r="K55" s="13">
        <f t="shared" si="10"/>
        <v>612</v>
      </c>
      <c r="L55" s="13">
        <f t="shared" si="10"/>
        <v>25714</v>
      </c>
      <c r="M55" s="13">
        <f t="shared" si="10"/>
        <v>57894</v>
      </c>
      <c r="N55" s="29">
        <f t="shared" si="10"/>
        <v>0</v>
      </c>
      <c r="O55" s="9"/>
      <c r="P55" s="142" t="s">
        <v>19</v>
      </c>
      <c r="Q55" s="143"/>
      <c r="R55" s="143"/>
      <c r="S55" s="12" t="s">
        <v>3</v>
      </c>
      <c r="T55" s="11">
        <f>SUM(T33,T35,T37,T39,T41,T43,T45,T47,T49,T51,T53,T31)</f>
        <v>1677069.058</v>
      </c>
      <c r="U55" s="13">
        <f>SUM(U33,U35,U37,U39,U41,U43,U45,U47,U49,U51,U53,U31)</f>
        <v>5292</v>
      </c>
      <c r="V55" s="13">
        <f t="shared" ref="V55:AC55" si="11">SUM(V33,V35,V37,V39,V41,V43,V45,V47,V49,V51,V53,V31)</f>
        <v>98368</v>
      </c>
      <c r="W55" s="13">
        <f t="shared" si="11"/>
        <v>1495010</v>
      </c>
      <c r="X55" s="13">
        <f t="shared" si="11"/>
        <v>30502.058000000001</v>
      </c>
      <c r="Y55" s="13">
        <f t="shared" si="11"/>
        <v>12753</v>
      </c>
      <c r="Z55" s="13">
        <f t="shared" si="11"/>
        <v>17973</v>
      </c>
      <c r="AA55" s="13">
        <f t="shared" si="11"/>
        <v>13767</v>
      </c>
      <c r="AB55" s="13">
        <f t="shared" si="11"/>
        <v>3404</v>
      </c>
      <c r="AC55" s="28">
        <f t="shared" si="11"/>
        <v>0</v>
      </c>
    </row>
    <row r="56" spans="1:29" s="8" customFormat="1" ht="21" customHeight="1" x14ac:dyDescent="0.15">
      <c r="A56" s="104"/>
      <c r="B56" s="105"/>
      <c r="C56" s="106"/>
      <c r="D56" s="27" t="s">
        <v>2</v>
      </c>
      <c r="E56" s="23">
        <f>SUM(E34,E36,E38,E40,E42,E44,E46,E48,E50,E52,E54,E32)</f>
        <v>208182</v>
      </c>
      <c r="F56" s="24">
        <f t="shared" ref="F56:N56" si="12">SUM(F34,F36,F38,F40,F42,F44,F46,F48,F50,F52,F54,F32)</f>
        <v>0</v>
      </c>
      <c r="G56" s="23">
        <f t="shared" si="12"/>
        <v>0</v>
      </c>
      <c r="H56" s="24">
        <f t="shared" si="12"/>
        <v>101075</v>
      </c>
      <c r="I56" s="24">
        <f t="shared" si="12"/>
        <v>143</v>
      </c>
      <c r="J56" s="24">
        <f t="shared" si="12"/>
        <v>105150</v>
      </c>
      <c r="K56" s="24">
        <f t="shared" si="12"/>
        <v>0</v>
      </c>
      <c r="L56" s="24">
        <f t="shared" si="12"/>
        <v>0</v>
      </c>
      <c r="M56" s="24">
        <f t="shared" si="12"/>
        <v>1814</v>
      </c>
      <c r="N56" s="30">
        <f t="shared" si="12"/>
        <v>0</v>
      </c>
      <c r="O56" s="9"/>
      <c r="P56" s="142"/>
      <c r="Q56" s="143"/>
      <c r="R56" s="143"/>
      <c r="S56" s="27" t="s">
        <v>4</v>
      </c>
      <c r="T56" s="23">
        <f>SUM(T34,T36,T38,T40,T42,T44,T46,T48,T50,T52,T54,T32)</f>
        <v>143765</v>
      </c>
      <c r="U56" s="24">
        <f t="shared" ref="U56:AC56" si="13">SUM(U34,U36,U38,U40,U42,U44,U46,U48,U50,U52,U54,U32)</f>
        <v>0</v>
      </c>
      <c r="V56" s="24">
        <f t="shared" si="13"/>
        <v>379</v>
      </c>
      <c r="W56" s="24">
        <f t="shared" si="13"/>
        <v>78560</v>
      </c>
      <c r="X56" s="24">
        <f t="shared" si="13"/>
        <v>1970</v>
      </c>
      <c r="Y56" s="24">
        <f t="shared" si="13"/>
        <v>62856</v>
      </c>
      <c r="Z56" s="24">
        <f t="shared" si="13"/>
        <v>0</v>
      </c>
      <c r="AA56" s="24">
        <f t="shared" si="13"/>
        <v>0</v>
      </c>
      <c r="AB56" s="24">
        <f t="shared" si="13"/>
        <v>0</v>
      </c>
      <c r="AC56" s="19">
        <f t="shared" si="13"/>
        <v>0</v>
      </c>
    </row>
    <row r="57" spans="1:29" s="8" customFormat="1" ht="21" customHeight="1" thickBot="1" x14ac:dyDescent="0.2">
      <c r="A57" s="127"/>
      <c r="B57" s="128"/>
      <c r="C57" s="129"/>
      <c r="D57" s="20" t="s">
        <v>0</v>
      </c>
      <c r="E57" s="61">
        <f>SUM(E55:E56)</f>
        <v>343485</v>
      </c>
      <c r="F57" s="21">
        <f t="shared" ref="F57:N57" si="14">SUM(F55:F56)</f>
        <v>396</v>
      </c>
      <c r="G57" s="21">
        <f t="shared" si="14"/>
        <v>6693</v>
      </c>
      <c r="H57" s="21">
        <f t="shared" si="14"/>
        <v>101147</v>
      </c>
      <c r="I57" s="21">
        <f t="shared" si="14"/>
        <v>4073</v>
      </c>
      <c r="J57" s="21">
        <f t="shared" si="14"/>
        <v>145142</v>
      </c>
      <c r="K57" s="21">
        <f t="shared" si="14"/>
        <v>612</v>
      </c>
      <c r="L57" s="21">
        <f t="shared" si="14"/>
        <v>25714</v>
      </c>
      <c r="M57" s="21">
        <f t="shared" si="14"/>
        <v>59708</v>
      </c>
      <c r="N57" s="22">
        <f t="shared" si="14"/>
        <v>0</v>
      </c>
      <c r="O57" s="9"/>
      <c r="P57" s="150"/>
      <c r="Q57" s="151"/>
      <c r="R57" s="151"/>
      <c r="S57" s="20" t="s">
        <v>0</v>
      </c>
      <c r="T57" s="61">
        <f>SUM(T55:T56)</f>
        <v>1820834.058</v>
      </c>
      <c r="U57" s="21">
        <f t="shared" ref="U57:AC57" si="15">SUM(U55:U56)</f>
        <v>5292</v>
      </c>
      <c r="V57" s="21">
        <f t="shared" si="15"/>
        <v>98747</v>
      </c>
      <c r="W57" s="21">
        <f t="shared" si="15"/>
        <v>1573570</v>
      </c>
      <c r="X57" s="21">
        <f t="shared" si="15"/>
        <v>32472.058000000001</v>
      </c>
      <c r="Y57" s="21">
        <f t="shared" si="15"/>
        <v>75609</v>
      </c>
      <c r="Z57" s="21">
        <f t="shared" si="15"/>
        <v>17973</v>
      </c>
      <c r="AA57" s="21">
        <f t="shared" si="15"/>
        <v>13767</v>
      </c>
      <c r="AB57" s="21">
        <f t="shared" si="15"/>
        <v>3404</v>
      </c>
      <c r="AC57" s="22">
        <f t="shared" si="15"/>
        <v>0</v>
      </c>
    </row>
    <row r="58" spans="1:29" s="8" customFormat="1" ht="21.75" customHeight="1" x14ac:dyDescent="0.15">
      <c r="O58" s="9"/>
    </row>
    <row r="59" spans="1:29" s="8" customFormat="1" ht="21.75" customHeight="1" x14ac:dyDescent="0.15">
      <c r="O59" s="9"/>
    </row>
    <row r="60" spans="1:29" s="8" customFormat="1" ht="21.75" customHeight="1" x14ac:dyDescent="0.15">
      <c r="O60" s="9"/>
    </row>
    <row r="61" spans="1:29" x14ac:dyDescent="0.15">
      <c r="O61" s="1"/>
    </row>
    <row r="62" spans="1:29" x14ac:dyDescent="0.15">
      <c r="O62" s="1"/>
    </row>
    <row r="63" spans="1:29" x14ac:dyDescent="0.15">
      <c r="O63" s="1"/>
    </row>
    <row r="64" spans="1:29" x14ac:dyDescent="0.15">
      <c r="O64" s="1"/>
    </row>
    <row r="65" spans="15:15" x14ac:dyDescent="0.15">
      <c r="O65" s="1"/>
    </row>
    <row r="66" spans="15:15" x14ac:dyDescent="0.15">
      <c r="O66" s="1"/>
    </row>
    <row r="67" spans="15:15" x14ac:dyDescent="0.15">
      <c r="O67" s="1"/>
    </row>
    <row r="68" spans="15:15" x14ac:dyDescent="0.15">
      <c r="O68" s="1"/>
    </row>
    <row r="69" spans="15:15" x14ac:dyDescent="0.15">
      <c r="O69" s="1"/>
    </row>
    <row r="70" spans="15:15" x14ac:dyDescent="0.15">
      <c r="O70" s="1"/>
    </row>
    <row r="71" spans="15:15" x14ac:dyDescent="0.15">
      <c r="O71" s="1"/>
    </row>
    <row r="72" spans="15:15" x14ac:dyDescent="0.15">
      <c r="O72" s="1"/>
    </row>
    <row r="73" spans="15:15" x14ac:dyDescent="0.15">
      <c r="O73" s="1"/>
    </row>
    <row r="74" spans="15:15" x14ac:dyDescent="0.15">
      <c r="O74" s="1"/>
    </row>
    <row r="75" spans="15:15" x14ac:dyDescent="0.15">
      <c r="O75" s="1"/>
    </row>
    <row r="76" spans="15:15" x14ac:dyDescent="0.15">
      <c r="O76" s="1"/>
    </row>
    <row r="77" spans="15:15" x14ac:dyDescent="0.15">
      <c r="O77" s="1"/>
    </row>
    <row r="78" spans="15:15" x14ac:dyDescent="0.15">
      <c r="O78" s="1"/>
    </row>
    <row r="79" spans="15:15" x14ac:dyDescent="0.15">
      <c r="O79" s="1"/>
    </row>
    <row r="80" spans="15:15" x14ac:dyDescent="0.15">
      <c r="O80" s="1"/>
    </row>
    <row r="81" spans="15:15" x14ac:dyDescent="0.15">
      <c r="O81" s="1"/>
    </row>
    <row r="82" spans="15:15" x14ac:dyDescent="0.15">
      <c r="O82" s="1"/>
    </row>
    <row r="83" spans="15:15" x14ac:dyDescent="0.15">
      <c r="O83" s="1"/>
    </row>
    <row r="84" spans="15:15" x14ac:dyDescent="0.15">
      <c r="O84" s="1"/>
    </row>
    <row r="85" spans="15:15" x14ac:dyDescent="0.15">
      <c r="O85" s="1"/>
    </row>
    <row r="86" spans="15:15" x14ac:dyDescent="0.15">
      <c r="O86" s="1"/>
    </row>
    <row r="87" spans="15:15" x14ac:dyDescent="0.15">
      <c r="O87" s="1"/>
    </row>
    <row r="88" spans="15:15" x14ac:dyDescent="0.15">
      <c r="O88" s="1"/>
    </row>
    <row r="89" spans="15:15" x14ac:dyDescent="0.15">
      <c r="O89" s="1"/>
    </row>
    <row r="90" spans="15:15" x14ac:dyDescent="0.15">
      <c r="O90" s="1"/>
    </row>
    <row r="91" spans="15:15" x14ac:dyDescent="0.15">
      <c r="O91" s="1"/>
    </row>
    <row r="92" spans="15:15" x14ac:dyDescent="0.15">
      <c r="O92" s="1"/>
    </row>
    <row r="93" spans="15:15" x14ac:dyDescent="0.15">
      <c r="O93" s="1"/>
    </row>
    <row r="94" spans="15:15" x14ac:dyDescent="0.15">
      <c r="O94" s="1"/>
    </row>
    <row r="95" spans="15:15" x14ac:dyDescent="0.15">
      <c r="O95" s="1"/>
    </row>
    <row r="96" spans="15:15" x14ac:dyDescent="0.15">
      <c r="O96" s="1"/>
    </row>
    <row r="97" spans="15:15" x14ac:dyDescent="0.15">
      <c r="O97" s="1"/>
    </row>
    <row r="98" spans="15:15" x14ac:dyDescent="0.15">
      <c r="O98" s="1"/>
    </row>
    <row r="99" spans="15:15" x14ac:dyDescent="0.15">
      <c r="O99" s="1"/>
    </row>
    <row r="100" spans="15:15" x14ac:dyDescent="0.15">
      <c r="O100" s="1"/>
    </row>
    <row r="101" spans="15:15" x14ac:dyDescent="0.15">
      <c r="O101" s="1"/>
    </row>
    <row r="102" spans="15:15" x14ac:dyDescent="0.15">
      <c r="O102" s="1"/>
    </row>
    <row r="103" spans="15:15" x14ac:dyDescent="0.15">
      <c r="O103" s="1"/>
    </row>
    <row r="104" spans="15:15" x14ac:dyDescent="0.15">
      <c r="O104" s="1"/>
    </row>
    <row r="105" spans="15:15" x14ac:dyDescent="0.15">
      <c r="O105" s="1"/>
    </row>
    <row r="106" spans="15:15" x14ac:dyDescent="0.15">
      <c r="O106" s="1"/>
    </row>
    <row r="107" spans="15:15" x14ac:dyDescent="0.15">
      <c r="O107" s="1"/>
    </row>
    <row r="108" spans="15:15" x14ac:dyDescent="0.15">
      <c r="O108" s="1"/>
    </row>
    <row r="109" spans="15:15" x14ac:dyDescent="0.15">
      <c r="O109" s="1"/>
    </row>
    <row r="110" spans="15:15" x14ac:dyDescent="0.15">
      <c r="O110" s="1"/>
    </row>
    <row r="111" spans="15:15" x14ac:dyDescent="0.15">
      <c r="O111" s="1"/>
    </row>
    <row r="112" spans="15:15" x14ac:dyDescent="0.15">
      <c r="O112" s="1"/>
    </row>
    <row r="113" spans="15:15" x14ac:dyDescent="0.15">
      <c r="O113" s="1"/>
    </row>
    <row r="114" spans="15:15" x14ac:dyDescent="0.15">
      <c r="O114" s="1"/>
    </row>
    <row r="115" spans="15:15" x14ac:dyDescent="0.15">
      <c r="O115" s="1"/>
    </row>
    <row r="116" spans="15:15" x14ac:dyDescent="0.15">
      <c r="O116" s="1"/>
    </row>
    <row r="117" spans="15:15" x14ac:dyDescent="0.15">
      <c r="O117" s="1"/>
    </row>
    <row r="118" spans="15:15" x14ac:dyDescent="0.15">
      <c r="O118" s="1"/>
    </row>
    <row r="119" spans="15:15" x14ac:dyDescent="0.15">
      <c r="O119" s="1"/>
    </row>
    <row r="120" spans="15:15" x14ac:dyDescent="0.15">
      <c r="O120" s="1"/>
    </row>
    <row r="121" spans="15:15" x14ac:dyDescent="0.15">
      <c r="O121" s="1"/>
    </row>
    <row r="122" spans="15:15" x14ac:dyDescent="0.15">
      <c r="O122" s="1"/>
    </row>
    <row r="123" spans="15:15" x14ac:dyDescent="0.15">
      <c r="O123" s="1"/>
    </row>
    <row r="124" spans="15:15" x14ac:dyDescent="0.15">
      <c r="O124" s="1"/>
    </row>
    <row r="125" spans="15:15" x14ac:dyDescent="0.15">
      <c r="O125" s="1"/>
    </row>
    <row r="126" spans="15:15" x14ac:dyDescent="0.15">
      <c r="O126" s="1"/>
    </row>
    <row r="127" spans="15:15" x14ac:dyDescent="0.15">
      <c r="O127" s="1"/>
    </row>
    <row r="128" spans="15:15" x14ac:dyDescent="0.15">
      <c r="O128" s="1"/>
    </row>
    <row r="129" spans="15:15" x14ac:dyDescent="0.15">
      <c r="O129" s="1"/>
    </row>
    <row r="130" spans="15:15" x14ac:dyDescent="0.15">
      <c r="O130" s="1"/>
    </row>
    <row r="131" spans="15:15" x14ac:dyDescent="0.15">
      <c r="O131" s="1"/>
    </row>
    <row r="132" spans="15:15" x14ac:dyDescent="0.15">
      <c r="O132" s="1"/>
    </row>
    <row r="133" spans="15:15" x14ac:dyDescent="0.15">
      <c r="O133" s="1"/>
    </row>
    <row r="134" spans="15:15" x14ac:dyDescent="0.15">
      <c r="O134" s="1"/>
    </row>
    <row r="135" spans="15:15" x14ac:dyDescent="0.15">
      <c r="O135" s="1"/>
    </row>
    <row r="136" spans="15:15" x14ac:dyDescent="0.15">
      <c r="O136" s="1"/>
    </row>
    <row r="137" spans="15:15" x14ac:dyDescent="0.15">
      <c r="O137" s="1"/>
    </row>
    <row r="138" spans="15:15" x14ac:dyDescent="0.15">
      <c r="O138" s="1"/>
    </row>
    <row r="139" spans="15:15" x14ac:dyDescent="0.15">
      <c r="O139" s="1"/>
    </row>
    <row r="140" spans="15:15" x14ac:dyDescent="0.15">
      <c r="O140" s="1"/>
    </row>
    <row r="141" spans="15:15" x14ac:dyDescent="0.15">
      <c r="O141" s="1"/>
    </row>
    <row r="142" spans="15:15" x14ac:dyDescent="0.15">
      <c r="O142" s="1"/>
    </row>
    <row r="143" spans="15:15" x14ac:dyDescent="0.15">
      <c r="O143" s="1"/>
    </row>
    <row r="144" spans="15:15" x14ac:dyDescent="0.15">
      <c r="O144" s="1"/>
    </row>
    <row r="145" spans="15:15" x14ac:dyDescent="0.15">
      <c r="O145" s="1"/>
    </row>
    <row r="146" spans="15:15" x14ac:dyDescent="0.15">
      <c r="O146" s="1"/>
    </row>
  </sheetData>
  <mergeCells count="88">
    <mergeCell ref="Z4:Z5"/>
    <mergeCell ref="AA4:AA5"/>
    <mergeCell ref="AB4:AB5"/>
    <mergeCell ref="R47:R48"/>
    <mergeCell ref="B49:B54"/>
    <mergeCell ref="C49:C50"/>
    <mergeCell ref="Q49:Q54"/>
    <mergeCell ref="R49:R50"/>
    <mergeCell ref="C51:C52"/>
    <mergeCell ref="R51:R52"/>
    <mergeCell ref="C53:C54"/>
    <mergeCell ref="R53:R54"/>
    <mergeCell ref="C47:C48"/>
    <mergeCell ref="R39:R40"/>
    <mergeCell ref="R41:R42"/>
    <mergeCell ref="C14:C15"/>
    <mergeCell ref="A31:A54"/>
    <mergeCell ref="B31:B48"/>
    <mergeCell ref="P31:P54"/>
    <mergeCell ref="Q31:Q48"/>
    <mergeCell ref="C33:C34"/>
    <mergeCell ref="C39:C40"/>
    <mergeCell ref="C41:C42"/>
    <mergeCell ref="C43:C44"/>
    <mergeCell ref="C45:C46"/>
    <mergeCell ref="A55:C57"/>
    <mergeCell ref="P55:R57"/>
    <mergeCell ref="R16:R17"/>
    <mergeCell ref="C18:C19"/>
    <mergeCell ref="R18:R19"/>
    <mergeCell ref="C16:C17"/>
    <mergeCell ref="A6:A27"/>
    <mergeCell ref="B6:B25"/>
    <mergeCell ref="C6:C7"/>
    <mergeCell ref="P6:P27"/>
    <mergeCell ref="Q6:Q25"/>
    <mergeCell ref="R6:R7"/>
    <mergeCell ref="B26:B27"/>
    <mergeCell ref="C26:C27"/>
    <mergeCell ref="R26:R27"/>
    <mergeCell ref="R20:R21"/>
    <mergeCell ref="R37:R38"/>
    <mergeCell ref="R14:R15"/>
    <mergeCell ref="C8:C9"/>
    <mergeCell ref="R8:R9"/>
    <mergeCell ref="C10:C11"/>
    <mergeCell ref="R10:R11"/>
    <mergeCell ref="C12:C13"/>
    <mergeCell ref="R12:R13"/>
    <mergeCell ref="R45:R46"/>
    <mergeCell ref="A28:C30"/>
    <mergeCell ref="C20:C21"/>
    <mergeCell ref="C22:C23"/>
    <mergeCell ref="R22:R23"/>
    <mergeCell ref="C24:C25"/>
    <mergeCell ref="R24:R25"/>
    <mergeCell ref="R43:R44"/>
    <mergeCell ref="R33:R34"/>
    <mergeCell ref="P28:R30"/>
    <mergeCell ref="C31:C32"/>
    <mergeCell ref="R31:R32"/>
    <mergeCell ref="Q26:Q27"/>
    <mergeCell ref="C35:C36"/>
    <mergeCell ref="R35:R36"/>
    <mergeCell ref="C37:C38"/>
    <mergeCell ref="AB2:AC2"/>
    <mergeCell ref="A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AC4:AC5"/>
    <mergeCell ref="W4:W5"/>
    <mergeCell ref="X4:X5"/>
    <mergeCell ref="Y4:Y5"/>
    <mergeCell ref="T4:T5"/>
    <mergeCell ref="U4:U5"/>
    <mergeCell ref="V4:V5"/>
    <mergeCell ref="P4:S5"/>
    <mergeCell ref="A1:E2"/>
    <mergeCell ref="P1:T2"/>
    <mergeCell ref="M2:N2"/>
  </mergeCells>
  <phoneticPr fontId="2"/>
  <printOptions horizontalCentered="1"/>
  <pageMargins left="0.78740157480314965" right="0" top="0.59055118110236227" bottom="0.39370078740157483" header="0.51181102362204722" footer="0.51181102362204722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P59係留施設の状況（-4.5ｍ以上）</vt:lpstr>
      <vt:lpstr>P60~61入港船舶施設別階級別利用状況</vt:lpstr>
      <vt:lpstr>P62~63輸移出貨物施設別品種別取扱状況</vt:lpstr>
      <vt:lpstr>'P59係留施設の状況（-4.5ｍ以上）'!Print_Area</vt:lpstr>
      <vt:lpstr>'P60~61入港船舶施設別階級別利用状況'!Print_Area</vt:lpstr>
      <vt:lpstr>'P62~63輸移出貨物施設別品種別取扱状況'!Print_Area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遠藤浩幸</cp:lastModifiedBy>
  <cp:lastPrinted>2024-07-23T09:32:29Z</cp:lastPrinted>
  <dcterms:created xsi:type="dcterms:W3CDTF">2024-07-02T05:27:56Z</dcterms:created>
  <dcterms:modified xsi:type="dcterms:W3CDTF">2024-07-29T01:47:55Z</dcterms:modified>
</cp:coreProperties>
</file>