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nas01\shichoson\06 財政係\40決算統計\05財政状況資料集\R5財政状況資料集\12 HP掲載データ（確定）\"/>
    </mc:Choice>
  </mc:AlternateContent>
  <xr:revisionPtr revIDLastSave="0" documentId="13_ncr:1_{3552A704-8256-4BEC-BCF5-4A5B2722703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C37" i="10"/>
  <c r="BE36" i="10"/>
  <c r="AM36" i="10"/>
  <c r="C36" i="10"/>
  <c r="BE35"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c r="BW34" i="10" l="1"/>
  <c r="BW35" i="10" s="1"/>
  <c r="BW36" i="10" s="1"/>
  <c r="BW37" i="10" s="1"/>
  <c r="BW38" i="10" s="1"/>
  <c r="BW39" i="10" s="1"/>
  <c r="BW40" i="10" s="1"/>
  <c r="BW41" i="10" s="1"/>
  <c r="CO34" i="10" l="1"/>
  <c r="CO35" i="10" s="1"/>
  <c r="CO36" i="10" s="1"/>
  <c r="CO37" i="10" s="1"/>
  <c r="CO38" i="10" s="1"/>
  <c r="CO39" i="10" s="1"/>
</calcChain>
</file>

<file path=xl/sharedStrings.xml><?xml version="1.0" encoding="utf-8"?>
<sst xmlns="http://schemas.openxmlformats.org/spreadsheetml/2006/main" count="1129" uniqueCount="588">
  <si>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</si>
  <si>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</si>
  <si>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</si>
  <si>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</si>
  <si>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</si>
  <si>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</si>
  <si>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</si>
  <si>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</si>
  <si>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</si>
  <si>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</si>
  <si>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</si>
  <si>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</si>
  <si>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</si>
  <si>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</si>
  <si>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</si>
  <si>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</si>
  <si>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</si>
  <si>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</si>
  <si>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</si>
  <si>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</si>
  <si>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</si>
  <si>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</si>
  <si>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</si>
  <si>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</si>
  <si>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</si>
  <si>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</si>
  <si>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</si>
  <si>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</si>
  <si>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</si>
  <si>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</si>
  <si>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</si>
  <si>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</si>
  <si>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</si>
  <si>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</si>
  <si>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</si>
  <si>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</si>
  <si>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</si>
  <si>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</si>
  <si>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</si>
  <si>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</si>
  <si>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</si>
  <si>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</si>
  <si>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</si>
  <si>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</si>
  <si>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</si>
  <si>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</si>
  <si>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</si>
  <si>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</si>
  <si>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</si>
  <si>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</si>
  <si>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</si>
  <si>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</si>
  <si>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</si>
  <si>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</si>
  <si>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</si>
  <si>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</si>
  <si>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</si>
  <si>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</si>
  <si>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</si>
  <si>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</si>
  <si>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</si>
  <si>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</si>
  <si>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</si>
  <si>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</si>
  <si>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</si>
  <si>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</si>
  <si>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</si>
  <si>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</si>
  <si>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</si>
  <si>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</si>
  <si>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</si>
  <si>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</si>
  <si>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</si>
  <si>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</si>
  <si>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</si>
  <si>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</si>
  <si>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</si>
  <si>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</si>
  <si>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</si>
  <si>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</si>
  <si>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</si>
  <si>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</si>
  <si>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</si>
  <si>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</si>
  <si>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</si>
  <si>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</si>
  <si>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</si>
  <si>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</si>
  <si>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</si>
  <si>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</si>
  <si>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</si>
  <si>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</si>
  <si>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</si>
  <si>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</si>
  <si>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長井市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</si>
  <si>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</si>
  <si>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</si>
  <si>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</si>
  <si>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</si>
  <si>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</si>
  <si>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</si>
  <si>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</si>
  <si>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</si>
  <si>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</si>
  <si>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</si>
  <si>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</si>
  <si>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</si>
  <si>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</si>
  <si>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</si>
  <si>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</si>
  <si>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</si>
  <si>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</si>
  <si>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</si>
  <si>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</si>
  <si>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</si>
  <si>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</si>
  <si>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</si>
  <si>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</si>
  <si>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</si>
  <si>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</si>
  <si>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</si>
  <si>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</si>
  <si>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</si>
  <si>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</si>
  <si>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</si>
  <si>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</si>
  <si>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</si>
  <si>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</si>
  <si>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</si>
  <si>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</si>
  <si>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</si>
  <si>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</si>
  <si>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</si>
  <si>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</si>
  <si>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</si>
  <si>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</si>
  <si>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</si>
  <si>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</si>
  <si>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</si>
  <si>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</si>
  <si>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</si>
  <si>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</si>
  <si>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</si>
  <si>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</si>
  <si>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</si>
  <si>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</si>
  <si>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</si>
  <si>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</si>
  <si>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</si>
  <si>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</si>
  <si>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</si>
  <si>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</si>
  <si>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</si>
  <si>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</si>
  <si>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</si>
  <si>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</si>
  <si>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</si>
  <si>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</si>
  <si>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</si>
  <si>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</si>
  <si>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</si>
  <si>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</si>
  <si>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</si>
  <si>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</si>
  <si>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</si>
  <si>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</si>
  <si>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</si>
  <si>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</si>
  <si>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</si>
  <si>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</si>
  <si>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</si>
  <si>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</si>
  <si>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</si>
  <si>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</si>
  <si>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</si>
  <si>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</si>
  <si>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</si>
  <si>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</si>
  <si>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</si>
  <si>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</si>
  <si>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</si>
  <si>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</si>
  <si>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</si>
  <si>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</si>
  <si>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</si>
  <si>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</si>
  <si>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</si>
  <si>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</si>
  <si>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</si>
  <si>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</si>
  <si>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</si>
  <si>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</si>
  <si>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</si>
  <si>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</si>
  <si>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</si>
  <si>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</si>
  <si>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</si>
  <si>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</si>
  <si>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</si>
  <si>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</si>
  <si>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</si>
  <si>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</si>
  <si>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</si>
  <si>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山形県長井市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</si>
  <si>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</si>
  <si>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</si>
  <si>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</si>
  <si>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</si>
  <si>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</si>
  <si>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</si>
  <si>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</si>
  <si>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</si>
  <si>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</si>
  <si>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</si>
  <si>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</si>
  <si>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</si>
  <si>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</si>
  <si>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</si>
  <si>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</si>
  <si>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</si>
  <si>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</si>
  <si>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</si>
  <si>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</si>
  <si>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</si>
  <si>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</si>
  <si>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</si>
  <si>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</si>
  <si>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</si>
  <si>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</si>
  <si>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</si>
  <si>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</si>
  <si>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</si>
  <si>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</si>
  <si>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</si>
  <si>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</si>
  <si>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</si>
  <si>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</si>
  <si>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</si>
  <si>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</si>
  <si>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</si>
  <si>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</si>
  <si>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</si>
  <si>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</si>
  <si>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</si>
  <si>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</si>
  <si>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</si>
  <si>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</si>
  <si>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</si>
  <si>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</si>
  <si>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</si>
  <si>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</si>
  <si>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</si>
  <si>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</si>
  <si>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</si>
  <si>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</si>
  <si>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</si>
  <si>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</si>
  <si>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</si>
  <si>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</si>
  <si>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</si>
  <si>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</si>
  <si>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</si>
  <si>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</si>
  <si>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</si>
  <si>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</si>
  <si>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</si>
  <si>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</si>
  <si>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</si>
  <si>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</si>
  <si>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</si>
  <si>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</si>
  <si>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</si>
  <si>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</si>
  <si>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</si>
  <si>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</si>
  <si>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</si>
  <si>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</si>
  <si>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</si>
  <si>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</si>
  <si>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</si>
  <si>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</si>
  <si>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</si>
  <si>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</si>
  <si>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</si>
  <si>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</si>
  <si>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</si>
  <si>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</si>
  <si>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</si>
  <si>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</si>
  <si>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</si>
  <si>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</si>
  <si>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</si>
  <si>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</si>
  <si>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</si>
  <si>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</si>
  <si>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</si>
  <si>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</si>
  <si>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</si>
  <si>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</si>
  <si>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</si>
  <si>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</si>
  <si>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</si>
  <si>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</si>
  <si>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</si>
  <si>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</si>
  <si>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</si>
  <si>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</si>
  <si>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</si>
  <si>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</si>
  <si>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</si>
  <si>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</si>
  <si>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</si>
  <si>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</si>
  <si>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</si>
  <si>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</si>
  <si>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</si>
  <si>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</si>
  <si>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</si>
  <si>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</si>
  <si>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</si>
  <si>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</si>
  <si>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</si>
  <si>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</si>
  <si>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</si>
  <si>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</si>
  <si>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</si>
  <si>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</si>
  <si>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</si>
  <si>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</si>
  <si>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</si>
  <si>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</si>
  <si>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</si>
  <si>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</si>
  <si>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</si>
  <si>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</si>
  <si>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</si>
  <si>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</si>
  <si>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</si>
  <si>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</si>
  <si>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</si>
  <si>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</si>
  <si>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</si>
  <si>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</si>
  <si>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</si>
  <si>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</si>
  <si>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</si>
  <si>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</si>
  <si>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</si>
  <si>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</si>
  <si>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</si>
  <si>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</si>
  <si>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</si>
  <si>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</si>
  <si>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</si>
  <si>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山形県長井市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</si>
  <si>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</si>
  <si>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</si>
  <si>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</si>
  <si>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</si>
  <si>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</si>
  <si>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</si>
  <si>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</si>
  <si>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</si>
  <si>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</si>
  <si>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</si>
  <si>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</si>
  <si>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</si>
  <si>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</si>
  <si>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</si>
  <si>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</si>
  <si>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</si>
  <si>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</si>
  <si>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</si>
  <si>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</si>
  <si>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</si>
  <si>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長井市山形鉄道運営助成事業特別会計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</si>
  <si>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</si>
  <si>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</si>
  <si>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</si>
  <si>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</si>
  <si>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</si>
  <si>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</si>
  <si>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</si>
  <si>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</si>
  <si>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</si>
  <si>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</si>
  <si>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</si>
  <si>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</si>
  <si>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</si>
  <si>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長井市国民健康保険特別会計</t>
    <phoneticPr fontId="5"/>
  </si>
  <si>
    <t>長井市介護保険特別会計</t>
    <phoneticPr fontId="5"/>
  </si>
  <si>
    <t>長井市後期高齢者医療特別会計</t>
    <phoneticPr fontId="5"/>
  </si>
  <si>
    <t>長井市訪問看護事業特別会計</t>
    <phoneticPr fontId="5"/>
  </si>
  <si>
    <t>長井市水道事業会計</t>
    <phoneticPr fontId="5"/>
  </si>
  <si>
    <t>法適用企業</t>
    <phoneticPr fontId="5"/>
  </si>
  <si>
    <t>長井市下水道事業会計</t>
    <phoneticPr fontId="5"/>
  </si>
  <si>
    <t>長井市宅地開発事業特別会計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</si>
  <si>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</si>
  <si>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</si>
  <si>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</si>
  <si>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</si>
  <si>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</si>
  <si>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</si>
  <si>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</si>
  <si>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</si>
  <si>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</si>
  <si>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</si>
  <si>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</si>
  <si>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</si>
  <si>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</si>
  <si>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</si>
  <si>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</si>
  <si>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</si>
  <si>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</si>
  <si>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</si>
  <si>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</si>
  <si>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</si>
  <si>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</si>
  <si>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</si>
  <si>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</si>
  <si>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</si>
  <si>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</si>
  <si>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</si>
  <si>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</si>
  <si>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</si>
  <si>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</si>
  <si>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</si>
  <si>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</si>
  <si>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</si>
  <si>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</si>
  <si>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</si>
  <si>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</si>
  <si>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</si>
  <si>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</si>
  <si>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</si>
  <si>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</si>
  <si>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</si>
  <si>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</si>
  <si>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</si>
  <si>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</si>
  <si>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</si>
  <si>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</si>
  <si>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</si>
  <si>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</si>
  <si>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</si>
  <si>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</si>
  <si>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</si>
  <si>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</si>
  <si>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</si>
  <si>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</si>
  <si>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</si>
  <si>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</si>
  <si>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</si>
  <si>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</si>
  <si>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</si>
  <si>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</si>
  <si>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</si>
  <si>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</si>
  <si>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</si>
  <si>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</si>
  <si>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</si>
  <si>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</si>
  <si>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</si>
  <si>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</si>
  <si>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</si>
  <si>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</si>
  <si>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</si>
  <si>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</si>
  <si>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</si>
  <si>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</si>
  <si>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</si>
  <si>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</si>
  <si>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</si>
  <si>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</si>
  <si>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</si>
  <si>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</si>
  <si>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</si>
  <si>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</si>
  <si>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</si>
  <si>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</si>
  <si>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</si>
  <si>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</si>
  <si>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</si>
  <si>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</si>
  <si>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</si>
  <si>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</si>
  <si>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</si>
  <si>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</si>
  <si>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</si>
  <si>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</si>
  <si>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</si>
  <si>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</si>
  <si>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</si>
  <si>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</si>
  <si>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</si>
  <si>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</si>
  <si>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</si>
  <si>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</si>
  <si>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</si>
  <si>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</si>
  <si>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</si>
  <si>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</si>
  <si>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</si>
  <si>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</si>
  <si>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</si>
  <si>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</si>
  <si>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</si>
  <si>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</si>
  <si>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</si>
  <si>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</si>
  <si>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</si>
  <si>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</si>
  <si>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</si>
  <si>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</si>
  <si>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</si>
  <si>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</si>
  <si>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</si>
  <si>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</si>
  <si>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</si>
  <si>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</si>
  <si>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</si>
  <si>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</si>
  <si>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</si>
  <si>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</si>
  <si>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</si>
  <si>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</si>
  <si>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</si>
  <si>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</si>
  <si>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</si>
  <si>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</si>
  <si>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</si>
  <si>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</si>
  <si>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</si>
  <si>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1.97</t>
  </si>
  <si>
    <t>▲ 1.15</t>
  </si>
  <si>
    <t>長井市水道事業会計</t>
  </si>
  <si>
    <t>一般会計</t>
  </si>
  <si>
    <t>長井市国民健康保険特別会計</t>
  </si>
  <si>
    <t>長井市介護保険特別会計</t>
  </si>
  <si>
    <t>長井市下水道事業会計</t>
  </si>
  <si>
    <t>長井市後期高齢者医療特別会計</t>
  </si>
  <si>
    <t>長井市訪問看護事業特別会計</t>
  </si>
  <si>
    <t>長井市山形鉄道運営助成事業特別会計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</si>
  <si>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</si>
  <si>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</si>
  <si>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</si>
  <si>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</si>
  <si>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</si>
  <si>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</si>
  <si>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</si>
  <si>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</si>
  <si>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10"/>
  </si>
  <si>
    <t>長井要水</t>
    <rPh sb="0" eb="4">
      <t>ナガイヨウスイ</t>
    </rPh>
    <phoneticPr fontId="2"/>
  </si>
  <si>
    <t>文教の杜ながい</t>
    <rPh sb="0" eb="2">
      <t>ブンキョウ</t>
    </rPh>
    <rPh sb="3" eb="4">
      <t>モリ</t>
    </rPh>
    <phoneticPr fontId="2"/>
  </si>
  <si>
    <t>日本・アルカディア・ネットワーク</t>
    <rPh sb="0" eb="2">
      <t>ニホン</t>
    </rPh>
    <phoneticPr fontId="2"/>
  </si>
  <si>
    <t>置賜地場産業振興センター</t>
    <rPh sb="0" eb="2">
      <t>オキタマ</t>
    </rPh>
    <rPh sb="2" eb="8">
      <t>ジバサンギョウシンコウ</t>
    </rPh>
    <phoneticPr fontId="2"/>
  </si>
  <si>
    <t>タスパークホテル</t>
    <phoneticPr fontId="2"/>
  </si>
  <si>
    <t>-</t>
    <phoneticPr fontId="2"/>
  </si>
  <si>
    <t>山形鉄道</t>
    <rPh sb="0" eb="4">
      <t>ヤマガタテツドウ</t>
    </rPh>
    <phoneticPr fontId="2"/>
  </si>
  <si>
    <t>置賜広域病院企業団</t>
    <rPh sb="0" eb="2">
      <t>オキタマ</t>
    </rPh>
    <rPh sb="2" eb="4">
      <t>コウイキ</t>
    </rPh>
    <rPh sb="4" eb="6">
      <t>ビョウイン</t>
    </rPh>
    <rPh sb="6" eb="8">
      <t>キギョウ</t>
    </rPh>
    <rPh sb="8" eb="9">
      <t>ダン</t>
    </rPh>
    <phoneticPr fontId="10"/>
  </si>
  <si>
    <t>西置賜行政組合</t>
    <rPh sb="0" eb="1">
      <t>ニシ</t>
    </rPh>
    <rPh sb="1" eb="3">
      <t>オキタマ</t>
    </rPh>
    <rPh sb="3" eb="5">
      <t>ギョウセイ</t>
    </rPh>
    <rPh sb="5" eb="7">
      <t>クミアイ</t>
    </rPh>
    <phoneticPr fontId="10"/>
  </si>
  <si>
    <t>置賜広域行政事務組合</t>
    <rPh sb="0" eb="2">
      <t>オキタマ</t>
    </rPh>
    <rPh sb="2" eb="4">
      <t>コウイキ</t>
    </rPh>
    <rPh sb="4" eb="6">
      <t>ギョウセイ</t>
    </rPh>
    <rPh sb="6" eb="8">
      <t>ジム</t>
    </rPh>
    <rPh sb="8" eb="10">
      <t>クミアイ</t>
    </rPh>
    <phoneticPr fontId="10"/>
  </si>
  <si>
    <t>山形県消防補償等組合</t>
    <rPh sb="0" eb="3">
      <t>ヤマガタケン</t>
    </rPh>
    <rPh sb="3" eb="5">
      <t>ショウボウ</t>
    </rPh>
    <rPh sb="5" eb="7">
      <t>ホショウ</t>
    </rPh>
    <rPh sb="7" eb="8">
      <t>トウ</t>
    </rPh>
    <rPh sb="8" eb="10">
      <t>クミアイ</t>
    </rPh>
    <phoneticPr fontId="10"/>
  </si>
  <si>
    <t>山形県自治会館管理組合</t>
    <rPh sb="0" eb="3">
      <t>ヤマガタケン</t>
    </rPh>
    <rPh sb="3" eb="5">
      <t>ジチ</t>
    </rPh>
    <rPh sb="5" eb="7">
      <t>カイカン</t>
    </rPh>
    <rPh sb="7" eb="9">
      <t>カンリ</t>
    </rPh>
    <rPh sb="9" eb="11">
      <t>クミアイ</t>
    </rPh>
    <phoneticPr fontId="10"/>
  </si>
  <si>
    <t>山形県後期高齢者医療広域連合（普通会計分）</t>
    <rPh sb="0" eb="3">
      <t>ヤマガタケン</t>
    </rPh>
    <rPh sb="3" eb="5">
      <t>コウキ</t>
    </rPh>
    <rPh sb="5" eb="7">
      <t>コウレイ</t>
    </rPh>
    <rPh sb="7" eb="8">
      <t>シャ</t>
    </rPh>
    <rPh sb="8" eb="10">
      <t>イリョウ</t>
    </rPh>
    <rPh sb="10" eb="12">
      <t>コウイキ</t>
    </rPh>
    <rPh sb="12" eb="14">
      <t>レンゴウ</t>
    </rPh>
    <rPh sb="15" eb="17">
      <t>フツウ</t>
    </rPh>
    <rPh sb="17" eb="19">
      <t>カイケイ</t>
    </rPh>
    <rPh sb="19" eb="20">
      <t>ブン</t>
    </rPh>
    <phoneticPr fontId="10"/>
  </si>
  <si>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10"/>
  </si>
  <si>
    <t>山形県市町村職員退職手当組合</t>
    <rPh sb="0" eb="3">
      <t>ヤマガタケン</t>
    </rPh>
    <rPh sb="3" eb="6">
      <t>シチョウソン</t>
    </rPh>
    <rPh sb="6" eb="8">
      <t>ショクイン</t>
    </rPh>
    <rPh sb="8" eb="10">
      <t>タイショク</t>
    </rPh>
    <rPh sb="10" eb="12">
      <t>テアテ</t>
    </rPh>
    <rPh sb="12" eb="14">
      <t>クミアイ</t>
    </rPh>
    <phoneticPr fontId="10"/>
  </si>
  <si>
    <t>-</t>
    <phoneticPr fontId="2"/>
  </si>
  <si>
    <t>-</t>
    <phoneticPr fontId="2"/>
  </si>
  <si>
    <t>ふるさと応援基金</t>
    <rPh sb="4" eb="8">
      <t>オウエンキキン</t>
    </rPh>
    <phoneticPr fontId="5"/>
  </si>
  <si>
    <t>山形鉄道運営助成基金</t>
    <rPh sb="0" eb="4">
      <t>ヤマガタテツドウ</t>
    </rPh>
    <rPh sb="4" eb="8">
      <t>ウンエイジョセイ</t>
    </rPh>
    <rPh sb="8" eb="10">
      <t>キキン</t>
    </rPh>
    <phoneticPr fontId="10"/>
  </si>
  <si>
    <t>心のまちづくり基金</t>
    <rPh sb="0" eb="1">
      <t>ココロ</t>
    </rPh>
    <rPh sb="7" eb="9">
      <t>キキン</t>
    </rPh>
    <phoneticPr fontId="10"/>
  </si>
  <si>
    <t>文教の杜運営基金</t>
    <rPh sb="0" eb="2">
      <t>ブンキョウ</t>
    </rPh>
    <rPh sb="3" eb="4">
      <t>モリ</t>
    </rPh>
    <rPh sb="4" eb="8">
      <t>ウンエイキキン</t>
    </rPh>
    <phoneticPr fontId="2"/>
  </si>
  <si>
    <t>中小企業緊急災害対策利子補給基金</t>
    <rPh sb="0" eb="4">
      <t>チュウショウキギョウ</t>
    </rPh>
    <rPh sb="4" eb="10">
      <t>キンキュウサイガイタイサク</t>
    </rPh>
    <rPh sb="10" eb="14">
      <t>リシホキュウ</t>
    </rPh>
    <rPh sb="14" eb="16">
      <t>キキン</t>
    </rPh>
    <phoneticPr fontId="10"/>
  </si>
  <si>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</si>
  <si>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</si>
  <si>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</si>
  <si>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</si>
  <si>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</si>
  <si>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</si>
  <si>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</si>
  <si>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</si>
  <si>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</si>
  <si>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</si>
  <si>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</si>
  <si>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</si>
  <si>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平成30年度の長井小学校旧第一校舎耐震改修工事、令和元年度の市民文化会館耐震改修事業、令和2年度の新庁舎整備事業、令和4年度の公共複合施設整備事業、令和5年度の産業振興交流施設改修事業等の大型事業に係る起債額が増加したことなどにより年々上昇している。また実質公債費比率は、平成30年度までは過去の大規模事業実施の際に借り入れた地方債の償還終了等により改善傾向にあったが、今後は先述の大型事業の地方債償還が開始されることに伴い上昇していくことが予想される。今後も老朽化した公共施設の更新等を控えているため、償還時期の平準化等を図りながら、これまで以上に公債費の適正化に取り組んでいく。</t>
    <rPh sb="82" eb="84">
      <t>レイワ</t>
    </rPh>
    <rPh sb="85" eb="87">
      <t>ネンド</t>
    </rPh>
    <rPh sb="88" eb="96">
      <t>サンギョウシンコウコウリュウシセツ</t>
    </rPh>
    <phoneticPr fontId="5"/>
  </si>
  <si>
    <t>　将来負担比率は産業振興交流拠点施設改修事業等に係る起債額が増加したことにより前年度比で21.7ポイント悪化した。一方で、先述の産業振興交流施設改修事業や市内中学校予防改修事業等による影響から有形固定資産減価償却率は前年度比で1.3ポイント減少している。このことから令和5年度は、施設等の更新投資については控え目であり、あまり進捗がなかったことがうかがえる。
　今後も、老朽化した公共施設の更新等を計画的に行っていく必要があるが、更新等には大きな負担が予想されるため、計画的な資産の管理、基金の管理及び整備手法の検討を行うとともに、公債費は特別会計を含めた実質的な負担額（普通交付税措置等を除く）を抑制し、効率的で効果的な財政運営に努めていく。</t>
    <rPh sb="10" eb="12">
      <t>シンコウ</t>
    </rPh>
    <rPh sb="16" eb="18">
      <t>シセツ</t>
    </rPh>
    <rPh sb="18" eb="20">
      <t>カイシュウ</t>
    </rPh>
    <rPh sb="64" eb="70">
      <t>サンギョウシンコウコウリュウ</t>
    </rPh>
    <rPh sb="70" eb="74">
      <t>シセツカイシュウ</t>
    </rPh>
    <rPh sb="74" eb="76">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</si>
</sst>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4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BB6A-4089-A92B-19754D9CF2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172185</c:v>
                </c:pt>
                <c:pt idx="1">
                  <c:v>269884</c:v>
                </c:pt>
                <c:pt idx="2">
                  <c:v>108860</c:v>
                </c:pt>
                <c:pt idx="3">
                  <c:v>155961</c:v>
                </c:pt>
                <c:pt idx="4">
                  <c:v>179421</c:v>
                </c:pt>
              </c:numCache>
            </c:numRef>
          </c:val>
          <c:smooth val="0"/>
          <c:extLst>
            <c:ext xmlns:c16="http://schemas.microsoft.com/office/drawing/2014/chart" uri="{C3380CC4-5D6E-409C-BE32-E72D297353CC}">
              <c16:uniqueId val="{00000001-BB6A-4089-A92B-19754D9CF2A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4.88</c:v>
                </c:pt>
                <c:pt idx="1">
                  <c:v>5.86</c:v>
                </c:pt>
                <c:pt idx="2">
                  <c:v>7.35</c:v>
                </c:pt>
                <c:pt idx="3">
                  <c:v>7.21</c:v>
                </c:pt>
                <c:pt idx="4">
                  <c:v>6.75</c:v>
                </c:pt>
              </c:numCache>
            </c:numRef>
          </c:val>
          <c:extLst>
            <c:ext xmlns:c16="http://schemas.microsoft.com/office/drawing/2014/chart" uri="{C3380CC4-5D6E-409C-BE32-E72D297353CC}">
              <c16:uniqueId val="{00000000-A08D-4DF2-825C-4112557234A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4.7</c:v>
                </c:pt>
                <c:pt idx="1">
                  <c:v>4.55</c:v>
                </c:pt>
                <c:pt idx="2">
                  <c:v>7.34</c:v>
                </c:pt>
                <c:pt idx="3">
                  <c:v>5.68</c:v>
                </c:pt>
                <c:pt idx="4">
                  <c:v>4.03</c:v>
                </c:pt>
              </c:numCache>
            </c:numRef>
          </c:val>
          <c:extLst>
            <c:ext xmlns:c16="http://schemas.microsoft.com/office/drawing/2014/chart" uri="{C3380CC4-5D6E-409C-BE32-E72D297353CC}">
              <c16:uniqueId val="{00000001-A08D-4DF2-825C-4112557234A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-1.97</c:v>
                </c:pt>
                <c:pt idx="1">
                  <c:v>1.1399999999999999</c:v>
                </c:pt>
                <c:pt idx="2">
                  <c:v>4.62</c:v>
                </c:pt>
                <c:pt idx="3">
                  <c:v>-1.1499999999999999</c:v>
                </c:pt>
                <c:pt idx="4">
                  <c:v>6.67</c:v>
                </c:pt>
              </c:numCache>
            </c:numRef>
          </c:val>
          <c:smooth val="0"/>
          <c:extLst>
            <c:ext xmlns:c16="http://schemas.microsoft.com/office/drawing/2014/chart" uri="{C3380CC4-5D6E-409C-BE32-E72D297353CC}">
              <c16:uniqueId val="{00000002-A08D-4DF2-825C-4112557234A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2.61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5F2-4DF4-95D5-FAB94756FE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F2-4DF4-95D5-FAB94756FE0A}"/>
            </c:ext>
          </c:extLst>
        </c:ser>
        <c:ser>
          <c:idx val="2"/>
          <c:order val="2"/>
          <c:tx>
            <c:strRef>
              <c:f>データシート!$A$29</c:f>
              <c:strCache>
                <c:ptCount val="1"/>
                <c:pt idx="0">
                  <c:v>長井市山形鉄道運営助成事業特別会計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5F2-4DF4-95D5-FAB94756FE0A}"/>
            </c:ext>
          </c:extLst>
        </c:ser>
        <c:ser>
          <c:idx val="3"/>
          <c:order val="3"/>
          <c:tx>
            <c:strRef>
              <c:f>データシート!$A$30</c:f>
              <c:strCache>
                <c:ptCount val="1"/>
                <c:pt idx="0">
                  <c:v>長井市訪問看護事業特別会計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5F2-4DF4-95D5-FAB94756FE0A}"/>
            </c:ext>
          </c:extLst>
        </c:ser>
        <c:ser>
          <c:idx val="4"/>
          <c:order val="4"/>
          <c:tx>
            <c:strRef>
              <c:f>データシート!$A$31</c:f>
              <c:strCache>
                <c:ptCount val="1"/>
                <c:pt idx="0">
                  <c:v>長井市後期高齢者医療特別会計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7.0000000000000007E-2</c:v>
                </c:pt>
                <c:pt idx="2">
                  <c:v>#N/A</c:v>
                </c:pt>
                <c:pt idx="3">
                  <c:v>0.06</c:v>
                </c:pt>
                <c:pt idx="4">
                  <c:v>#N/A</c:v>
                </c:pt>
                <c:pt idx="5">
                  <c:v>7.0000000000000007E-2</c:v>
                </c:pt>
                <c:pt idx="6">
                  <c:v>#N/A</c:v>
                </c:pt>
                <c:pt idx="7">
                  <c:v>0.06</c:v>
                </c:pt>
                <c:pt idx="8">
                  <c:v>#N/A</c:v>
                </c:pt>
                <c:pt idx="9">
                  <c:v>0.09</c:v>
                </c:pt>
              </c:numCache>
            </c:numRef>
          </c:val>
          <c:extLst>
            <c:ext xmlns:c16="http://schemas.microsoft.com/office/drawing/2014/chart" uri="{C3380CC4-5D6E-409C-BE32-E72D297353CC}">
              <c16:uniqueId val="{00000004-F5F2-4DF4-95D5-FAB94756FE0A}"/>
            </c:ext>
          </c:extLst>
        </c:ser>
        <c:ser>
          <c:idx val="5"/>
          <c:order val="5"/>
          <c:tx>
            <c:strRef>
              <c:f>データシート!$A$32</c:f>
              <c:strCache>
                <c:ptCount val="1"/>
                <c:pt idx="0">
                  <c:v>長井市下水道事業会計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0.41</c:v>
                </c:pt>
                <c:pt idx="4">
                  <c:v>#N/A</c:v>
                </c:pt>
                <c:pt idx="5">
                  <c:v>0.46</c:v>
                </c:pt>
                <c:pt idx="6">
                  <c:v>#N/A</c:v>
                </c:pt>
                <c:pt idx="7">
                  <c:v>0.57999999999999996</c:v>
                </c:pt>
                <c:pt idx="8">
                  <c:v>#N/A</c:v>
                </c:pt>
                <c:pt idx="9">
                  <c:v>0.7</c:v>
                </c:pt>
              </c:numCache>
            </c:numRef>
          </c:val>
          <c:extLst>
            <c:ext xmlns:c16="http://schemas.microsoft.com/office/drawing/2014/chart" uri="{C3380CC4-5D6E-409C-BE32-E72D297353CC}">
              <c16:uniqueId val="{00000005-F5F2-4DF4-95D5-FAB94756FE0A}"/>
            </c:ext>
          </c:extLst>
        </c:ser>
        <c:ser>
          <c:idx val="6"/>
          <c:order val="6"/>
          <c:tx>
            <c:strRef>
              <c:f>データシート!$A$33</c:f>
              <c:strCache>
                <c:ptCount val="1"/>
                <c:pt idx="0">
                  <c:v>長井市介護保険特別会計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0.53</c:v>
                </c:pt>
                <c:pt idx="2">
                  <c:v>#N/A</c:v>
                </c:pt>
                <c:pt idx="3">
                  <c:v>0.44</c:v>
                </c:pt>
                <c:pt idx="4">
                  <c:v>#N/A</c:v>
                </c:pt>
                <c:pt idx="5">
                  <c:v>0.43</c:v>
                </c:pt>
                <c:pt idx="6">
                  <c:v>#N/A</c:v>
                </c:pt>
                <c:pt idx="7">
                  <c:v>1.27</c:v>
                </c:pt>
                <c:pt idx="8">
                  <c:v>#N/A</c:v>
                </c:pt>
                <c:pt idx="9">
                  <c:v>1.24</c:v>
                </c:pt>
              </c:numCache>
            </c:numRef>
          </c:val>
          <c:extLst>
            <c:ext xmlns:c16="http://schemas.microsoft.com/office/drawing/2014/chart" uri="{C3380CC4-5D6E-409C-BE32-E72D297353CC}">
              <c16:uniqueId val="{00000006-F5F2-4DF4-95D5-FAB94756FE0A}"/>
            </c:ext>
          </c:extLst>
        </c:ser>
        <c:ser>
          <c:idx val="7"/>
          <c:order val="7"/>
          <c:tx>
            <c:strRef>
              <c:f>データシート!$A$34</c:f>
              <c:strCache>
                <c:ptCount val="1"/>
                <c:pt idx="0">
                  <c:v>長井市国民健康保険特別会計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3.13</c:v>
                </c:pt>
                <c:pt idx="2">
                  <c:v>#N/A</c:v>
                </c:pt>
                <c:pt idx="3">
                  <c:v>3.23</c:v>
                </c:pt>
                <c:pt idx="4">
                  <c:v>#N/A</c:v>
                </c:pt>
                <c:pt idx="5">
                  <c:v>3.73</c:v>
                </c:pt>
                <c:pt idx="6">
                  <c:v>#N/A</c:v>
                </c:pt>
                <c:pt idx="7">
                  <c:v>3.92</c:v>
                </c:pt>
                <c:pt idx="8">
                  <c:v>#N/A</c:v>
                </c:pt>
                <c:pt idx="9">
                  <c:v>4.68</c:v>
                </c:pt>
              </c:numCache>
            </c:numRef>
          </c:val>
          <c:extLst>
            <c:ext xmlns:c16="http://schemas.microsoft.com/office/drawing/2014/chart" uri="{C3380CC4-5D6E-409C-BE32-E72D297353CC}">
              <c16:uniqueId val="{00000007-F5F2-4DF4-95D5-FAB94756FE0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4.87</c:v>
                </c:pt>
                <c:pt idx="2">
                  <c:v>#N/A</c:v>
                </c:pt>
                <c:pt idx="3">
                  <c:v>5.85</c:v>
                </c:pt>
                <c:pt idx="4">
                  <c:v>#N/A</c:v>
                </c:pt>
                <c:pt idx="5">
                  <c:v>7.35</c:v>
                </c:pt>
                <c:pt idx="6">
                  <c:v>#N/A</c:v>
                </c:pt>
                <c:pt idx="7">
                  <c:v>7.21</c:v>
                </c:pt>
                <c:pt idx="8">
                  <c:v>#N/A</c:v>
                </c:pt>
                <c:pt idx="9">
                  <c:v>6.75</c:v>
                </c:pt>
              </c:numCache>
            </c:numRef>
          </c:val>
          <c:extLst>
            <c:ext xmlns:c16="http://schemas.microsoft.com/office/drawing/2014/chart" uri="{C3380CC4-5D6E-409C-BE32-E72D297353CC}">
              <c16:uniqueId val="{00000008-F5F2-4DF4-95D5-FAB94756FE0A}"/>
            </c:ext>
          </c:extLst>
        </c:ser>
        <c:ser>
          <c:idx val="9"/>
          <c:order val="9"/>
          <c:tx>
            <c:strRef>
              <c:f>データシート!$A$36</c:f>
              <c:strCache>
                <c:ptCount val="1"/>
                <c:pt idx="0">
                  <c:v>長井市水道事業会計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9.24</c:v>
                </c:pt>
                <c:pt idx="2">
                  <c:v>#N/A</c:v>
                </c:pt>
                <c:pt idx="3">
                  <c:v>9.6999999999999993</c:v>
                </c:pt>
                <c:pt idx="4">
                  <c:v>#N/A</c:v>
                </c:pt>
                <c:pt idx="5">
                  <c:v>9.7100000000000009</c:v>
                </c:pt>
                <c:pt idx="6">
                  <c:v>#N/A</c:v>
                </c:pt>
                <c:pt idx="7">
                  <c:v>10.4</c:v>
                </c:pt>
                <c:pt idx="8">
                  <c:v>#N/A</c:v>
                </c:pt>
                <c:pt idx="9">
                  <c:v>11.05</c:v>
                </c:pt>
              </c:numCache>
            </c:numRef>
          </c:val>
          <c:extLst>
            <c:ext xmlns:c16="http://schemas.microsoft.com/office/drawing/2014/chart" uri="{C3380CC4-5D6E-409C-BE32-E72D297353CC}">
              <c16:uniqueId val="{00000009-F5F2-4DF4-95D5-FAB94756FE0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1263</c:v>
                </c:pt>
                <c:pt idx="5">
                  <c:v>1284</c:v>
                </c:pt>
                <c:pt idx="8">
                  <c:v>1267</c:v>
                </c:pt>
                <c:pt idx="11">
                  <c:v>1290</c:v>
                </c:pt>
                <c:pt idx="14">
                  <c:v>1247</c:v>
                </c:pt>
              </c:numCache>
            </c:numRef>
          </c:val>
          <c:extLst>
            <c:ext xmlns:c16="http://schemas.microsoft.com/office/drawing/2014/chart" uri="{C3380CC4-5D6E-409C-BE32-E72D297353CC}">
              <c16:uniqueId val="{00000000-3DCD-486E-9A5A-4A46A5D14E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1-3DCD-486E-9A5A-4A46A5D14E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52</c:v>
                </c:pt>
                <c:pt idx="9">
                  <c:v>52</c:v>
                </c:pt>
                <c:pt idx="12">
                  <c:v>52</c:v>
                </c:pt>
              </c:numCache>
            </c:numRef>
          </c:val>
          <c:extLst>
            <c:ext xmlns:c16="http://schemas.microsoft.com/office/drawing/2014/chart" uri="{C3380CC4-5D6E-409C-BE32-E72D297353CC}">
              <c16:uniqueId val="{00000002-3DCD-486E-9A5A-4A46A5D14E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347</c:v>
                </c:pt>
                <c:pt idx="3">
                  <c:v>339</c:v>
                </c:pt>
                <c:pt idx="6">
                  <c:v>342</c:v>
                </c:pt>
                <c:pt idx="9">
                  <c:v>371</c:v>
                </c:pt>
                <c:pt idx="12">
                  <c:v>367</c:v>
                </c:pt>
              </c:numCache>
            </c:numRef>
          </c:val>
          <c:extLst>
            <c:ext xmlns:c16="http://schemas.microsoft.com/office/drawing/2014/chart" uri="{C3380CC4-5D6E-409C-BE32-E72D297353CC}">
              <c16:uniqueId val="{00000003-3DCD-486E-9A5A-4A46A5D14E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623</c:v>
                </c:pt>
                <c:pt idx="3">
                  <c:v>432</c:v>
                </c:pt>
                <c:pt idx="6">
                  <c:v>428</c:v>
                </c:pt>
                <c:pt idx="9">
                  <c:v>454</c:v>
                </c:pt>
                <c:pt idx="12">
                  <c:v>429</c:v>
                </c:pt>
              </c:numCache>
            </c:numRef>
          </c:val>
          <c:extLst>
            <c:ext xmlns:c16="http://schemas.microsoft.com/office/drawing/2014/chart" uri="{C3380CC4-5D6E-409C-BE32-E72D297353CC}">
              <c16:uniqueId val="{00000004-3DCD-486E-9A5A-4A46A5D14E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CD-486E-9A5A-4A46A5D14E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CD-486E-9A5A-4A46A5D14E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1108</c:v>
                </c:pt>
                <c:pt idx="3">
                  <c:v>1219</c:v>
                </c:pt>
                <c:pt idx="6">
                  <c:v>1284</c:v>
                </c:pt>
                <c:pt idx="9">
                  <c:v>1377</c:v>
                </c:pt>
                <c:pt idx="12">
                  <c:v>1445</c:v>
                </c:pt>
              </c:numCache>
            </c:numRef>
          </c:val>
          <c:extLst>
            <c:ext xmlns:c16="http://schemas.microsoft.com/office/drawing/2014/chart" uri="{C3380CC4-5D6E-409C-BE32-E72D297353CC}">
              <c16:uniqueId val="{00000007-3DCD-486E-9A5A-4A46A5D14E4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817</c:v>
                </c:pt>
                <c:pt idx="2">
                  <c:v>#N/A</c:v>
                </c:pt>
                <c:pt idx="3">
                  <c:v>#N/A</c:v>
                </c:pt>
                <c:pt idx="4">
                  <c:v>708</c:v>
                </c:pt>
                <c:pt idx="5">
                  <c:v>#N/A</c:v>
                </c:pt>
                <c:pt idx="6">
                  <c:v>#N/A</c:v>
                </c:pt>
                <c:pt idx="7">
                  <c:v>840</c:v>
                </c:pt>
                <c:pt idx="8">
                  <c:v>#N/A</c:v>
                </c:pt>
                <c:pt idx="9">
                  <c:v>#N/A</c:v>
                </c:pt>
                <c:pt idx="10">
                  <c:v>964</c:v>
                </c:pt>
                <c:pt idx="11">
                  <c:v>#N/A</c:v>
                </c:pt>
                <c:pt idx="12">
                  <c:v>#N/A</c:v>
                </c:pt>
                <c:pt idx="13">
                  <c:v>1046</c:v>
                </c:pt>
                <c:pt idx="14">
                  <c:v>#N/A</c:v>
                </c:pt>
              </c:numCache>
            </c:numRef>
          </c:val>
          <c:smooth val="0"/>
          <c:extLst>
            <c:ext xmlns:c16="http://schemas.microsoft.com/office/drawing/2014/chart" uri="{C3380CC4-5D6E-409C-BE32-E72D297353CC}">
              <c16:uniqueId val="{00000008-3DCD-486E-9A5A-4A46A5D14E4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12983</c:v>
                </c:pt>
                <c:pt idx="5">
                  <c:v>14397</c:v>
                </c:pt>
                <c:pt idx="8">
                  <c:v>14515</c:v>
                </c:pt>
                <c:pt idx="11">
                  <c:v>14986</c:v>
                </c:pt>
                <c:pt idx="14">
                  <c:v>14504</c:v>
                </c:pt>
              </c:numCache>
            </c:numRef>
          </c:val>
          <c:extLst>
            <c:ext xmlns:c16="http://schemas.microsoft.com/office/drawing/2014/chart" uri="{C3380CC4-5D6E-409C-BE32-E72D297353CC}">
              <c16:uniqueId val="{00000000-09FF-4C9E-88FA-4C1C31E9D8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1117</c:v>
                </c:pt>
                <c:pt idx="5">
                  <c:v>999</c:v>
                </c:pt>
                <c:pt idx="8">
                  <c:v>1020</c:v>
                </c:pt>
                <c:pt idx="11">
                  <c:v>1160</c:v>
                </c:pt>
                <c:pt idx="14">
                  <c:v>933</c:v>
                </c:pt>
              </c:numCache>
            </c:numRef>
          </c:val>
          <c:extLst>
            <c:ext xmlns:c16="http://schemas.microsoft.com/office/drawing/2014/chart" uri="{C3380CC4-5D6E-409C-BE32-E72D297353CC}">
              <c16:uniqueId val="{00000001-09FF-4C9E-88FA-4C1C31E9D8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1397</c:v>
                </c:pt>
                <c:pt idx="5">
                  <c:v>1923</c:v>
                </c:pt>
                <c:pt idx="8">
                  <c:v>2350</c:v>
                </c:pt>
                <c:pt idx="11">
                  <c:v>2531</c:v>
                </c:pt>
                <c:pt idx="14">
                  <c:v>1737</c:v>
                </c:pt>
              </c:numCache>
            </c:numRef>
          </c:val>
          <c:extLst>
            <c:ext xmlns:c16="http://schemas.microsoft.com/office/drawing/2014/chart" uri="{C3380CC4-5D6E-409C-BE32-E72D297353CC}">
              <c16:uniqueId val="{00000002-09FF-4C9E-88FA-4C1C31E9D8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FF-4C9E-88FA-4C1C31E9D8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FF-4C9E-88FA-4C1C31E9D8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165</c:v>
                </c:pt>
              </c:numCache>
            </c:numRef>
          </c:val>
          <c:extLst>
            <c:ext xmlns:c16="http://schemas.microsoft.com/office/drawing/2014/chart" uri="{C3380CC4-5D6E-409C-BE32-E72D297353CC}">
              <c16:uniqueId val="{00000005-09FF-4C9E-88FA-4C1C31E9D8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2277</c:v>
                </c:pt>
                <c:pt idx="3">
                  <c:v>2433</c:v>
                </c:pt>
                <c:pt idx="6">
                  <c:v>2319</c:v>
                </c:pt>
                <c:pt idx="9">
                  <c:v>2228</c:v>
                </c:pt>
                <c:pt idx="12">
                  <c:v>2110</c:v>
                </c:pt>
              </c:numCache>
            </c:numRef>
          </c:val>
          <c:extLst>
            <c:ext xmlns:c16="http://schemas.microsoft.com/office/drawing/2014/chart" uri="{C3380CC4-5D6E-409C-BE32-E72D297353CC}">
              <c16:uniqueId val="{00000006-09FF-4C9E-88FA-4C1C31E9D8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3064</c:v>
                </c:pt>
                <c:pt idx="3">
                  <c:v>3593</c:v>
                </c:pt>
                <c:pt idx="6">
                  <c:v>4586</c:v>
                </c:pt>
                <c:pt idx="9">
                  <c:v>5219</c:v>
                </c:pt>
                <c:pt idx="12">
                  <c:v>4860</c:v>
                </c:pt>
              </c:numCache>
            </c:numRef>
          </c:val>
          <c:extLst>
            <c:ext xmlns:c16="http://schemas.microsoft.com/office/drawing/2014/chart" uri="{C3380CC4-5D6E-409C-BE32-E72D297353CC}">
              <c16:uniqueId val="{00000007-09FF-4C9E-88FA-4C1C31E9D8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4976</c:v>
                </c:pt>
                <c:pt idx="3">
                  <c:v>4309</c:v>
                </c:pt>
                <c:pt idx="6">
                  <c:v>3623</c:v>
                </c:pt>
                <c:pt idx="9">
                  <c:v>3003</c:v>
                </c:pt>
                <c:pt idx="12">
                  <c:v>2864</c:v>
                </c:pt>
              </c:numCache>
            </c:numRef>
          </c:val>
          <c:extLst>
            <c:ext xmlns:c16="http://schemas.microsoft.com/office/drawing/2014/chart" uri="{C3380CC4-5D6E-409C-BE32-E72D297353CC}">
              <c16:uniqueId val="{00000008-09FF-4C9E-88FA-4C1C31E9D8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c:v>
                </c:pt>
                <c:pt idx="3">
                  <c:v>764</c:v>
                </c:pt>
                <c:pt idx="6">
                  <c:v>723</c:v>
                </c:pt>
                <c:pt idx="9">
                  <c:v>671</c:v>
                </c:pt>
                <c:pt idx="12">
                  <c:v>620</c:v>
                </c:pt>
              </c:numCache>
            </c:numRef>
          </c:val>
          <c:extLst>
            <c:ext xmlns:c16="http://schemas.microsoft.com/office/drawing/2014/chart" uri="{C3380CC4-5D6E-409C-BE32-E72D297353CC}">
              <c16:uniqueId val="{00000009-09FF-4C9E-88FA-4C1C31E9D8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17192</c:v>
                </c:pt>
                <c:pt idx="3">
                  <c:v>22347</c:v>
                </c:pt>
                <c:pt idx="6">
                  <c:v>23112</c:v>
                </c:pt>
                <c:pt idx="9">
                  <c:v>24177</c:v>
                </c:pt>
                <c:pt idx="12">
                  <c:v>24817</c:v>
                </c:pt>
              </c:numCache>
            </c:numRef>
          </c:val>
          <c:extLst>
            <c:ext xmlns:c16="http://schemas.microsoft.com/office/drawing/2014/chart" uri="{C3380CC4-5D6E-409C-BE32-E72D297353CC}">
              <c16:uniqueId val="{0000000A-09FF-4C9E-88FA-4C1C31E9D8E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12013</c:v>
                </c:pt>
                <c:pt idx="2">
                  <c:v>#N/A</c:v>
                </c:pt>
                <c:pt idx="3">
                  <c:v>#N/A</c:v>
                </c:pt>
                <c:pt idx="4">
                  <c:v>16129</c:v>
                </c:pt>
                <c:pt idx="5">
                  <c:v>#N/A</c:v>
                </c:pt>
                <c:pt idx="6">
                  <c:v>#N/A</c:v>
                </c:pt>
                <c:pt idx="7">
                  <c:v>16479</c:v>
                </c:pt>
                <c:pt idx="8">
                  <c:v>#N/A</c:v>
                </c:pt>
                <c:pt idx="9">
                  <c:v>#N/A</c:v>
                </c:pt>
                <c:pt idx="10">
                  <c:v>16621</c:v>
                </c:pt>
                <c:pt idx="11">
                  <c:v>#N/A</c:v>
                </c:pt>
                <c:pt idx="12">
                  <c:v>#N/A</c:v>
                </c:pt>
                <c:pt idx="13">
                  <c:v>18261</c:v>
                </c:pt>
                <c:pt idx="14">
                  <c:v>#N/A</c:v>
                </c:pt>
              </c:numCache>
            </c:numRef>
          </c:val>
          <c:smooth val="0"/>
          <c:extLst>
            <c:ext xmlns:c16="http://schemas.microsoft.com/office/drawing/2014/chart" uri="{C3380CC4-5D6E-409C-BE32-E72D297353CC}">
              <c16:uniqueId val="{0000000B-09FF-4C9E-88FA-4C1C31E9D8E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615</c:v>
                </c:pt>
                <c:pt idx="1">
                  <c:v>467</c:v>
                </c:pt>
                <c:pt idx="2">
                  <c:v>332</c:v>
                </c:pt>
              </c:numCache>
            </c:numRef>
          </c:val>
          <c:extLst>
            <c:ext xmlns:c16="http://schemas.microsoft.com/office/drawing/2014/chart" uri="{C3380CC4-5D6E-409C-BE32-E72D297353CC}">
              <c16:uniqueId val="{00000000-C5CE-4FDC-BD47-30F74E5CBF8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511</c:v>
                </c:pt>
                <c:pt idx="1">
                  <c:v>771</c:v>
                </c:pt>
                <c:pt idx="2">
                  <c:v>194</c:v>
                </c:pt>
              </c:numCache>
            </c:numRef>
          </c:val>
          <c:extLst>
            <c:ext xmlns:c16="http://schemas.microsoft.com/office/drawing/2014/chart" uri="{C3380CC4-5D6E-409C-BE32-E72D297353CC}">
              <c16:uniqueId val="{00000001-C5CE-4FDC-BD47-30F74E5CBF8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1026</c:v>
                </c:pt>
                <c:pt idx="1">
                  <c:v>1058</c:v>
                </c:pt>
                <c:pt idx="2">
                  <c:v>951</c:v>
                </c:pt>
              </c:numCache>
            </c:numRef>
          </c:val>
          <c:extLst>
            <c:ext xmlns:c16="http://schemas.microsoft.com/office/drawing/2014/chart" uri="{C3380CC4-5D6E-409C-BE32-E72D297353CC}">
              <c16:uniqueId val="{00000002-C5CE-4FDC-BD47-30F74E5CBF8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{08F3DE42-05CF-444E-A705-C4B1B3E88946}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F72-42BE-BCEE-AD9E3AE62D5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{EF777F18-3E61-4095-83D1-2EDFDF749E31}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72-42BE-BCEE-AD9E3AE62D5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{A5DA5DE3-BB8E-400A-BF2B-86268C28EBB9}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72-42BE-BCEE-AD9E3AE62D5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{C26D8172-C984-4812-99A4-50BB49876987}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72-42BE-BCEE-AD9E3AE62D5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{4741B055-3E32-4C94-9CEF-52B1B979A374}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72-42BE-BCEE-AD9E3AE62D5D}"/>
                </c:ext>
              </c:extLst>
            </c:dLbl>
            <c:dLbl>
              <c:idx val="8"/>
              <c:layout>
                <c:manualLayout>
                  <c:x val="-2.2781639268639166E-2"/>
                  <c:y val="-9.819219479721826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{41B46A1D-30C5-4CB6-9FCF-CCC3F901AA30}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F72-42BE-BCEE-AD9E3AE62D5D}"/>
                </c:ext>
              </c:extLst>
            </c:dLbl>
            <c:dLbl>
              <c:idx val="16"/>
              <c:layout>
                <c:manualLayout>
                  <c:x val="-4.1249862031829218E-2"/>
                  <c:y val="-4.8075874462846668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{FB925026-58A9-4024-BDE0-A5FCEB01A391}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F72-42BE-BCEE-AD9E3AE62D5D}"/>
                </c:ext>
              </c:extLst>
            </c:dLbl>
            <c:dLbl>
              <c:idx val="24"/>
              <c:layout>
                <c:manualLayout>
                  <c:x val="-3.2015750650234161E-2"/>
                  <c:y val="-4.7949057057530782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{29D48A86-7371-460D-A45A-21C475801BCB}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F72-42BE-BCEE-AD9E3AE62D5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{90FE24D2-C1A1-425C-B44D-EC5CB9736EC2}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F72-42BE-BCEE-AD9E3AE62D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75.5</c:v>
                </c:pt>
                <c:pt idx="8">
                  <c:v>69.2</c:v>
                </c:pt>
                <c:pt idx="16">
                  <c:v>69.5</c:v>
                </c:pt>
                <c:pt idx="24">
                  <c:v>68.400000000000006</c:v>
                </c:pt>
                <c:pt idx="32">
                  <c:v>67.099999999999994</c:v>
                </c:pt>
              </c:numCache>
            </c:numRef>
          </c:xVal>
          <c:yVal>
            <c:numRef>
              <c:f>公会計指標分析・財政指標組合せ分析表!$BP$51:$DC$51</c:f>
              <c:numCache>
                <c:formatCode>#,##0.0;"▲ "#,##0.0</c:formatCode>
                <c:ptCount val="40"/>
                <c:pt idx="0">
                  <c:v>178.9</c:v>
                </c:pt>
                <c:pt idx="8">
                  <c:v>232</c:v>
                </c:pt>
                <c:pt idx="16">
                  <c:v>227.4</c:v>
                </c:pt>
                <c:pt idx="24">
                  <c:v>234.4</c:v>
                </c:pt>
                <c:pt idx="32">
                  <c:v>256.10000000000002</c:v>
                </c:pt>
              </c:numCache>
            </c:numRef>
          </c:yVal>
          <c:smooth val="0"/>
          <c:extLst>
            <c:ext xmlns:c16="http://schemas.microsoft.com/office/drawing/2014/chart" uri="{C3380CC4-5D6E-409C-BE32-E72D297353CC}">
              <c16:uniqueId val="{00000009-AF72-42BE-BCEE-AD9E3AE62D5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{D6B2341A-0BBC-49B9-89B5-FEEB89F0A6D4}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F72-42BE-BCEE-AD9E3AE62D5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{397959E5-EAC2-4EC7-B0C3-8121C5DD8138}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72-42BE-BCEE-AD9E3AE62D5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{C5F7772D-BB5E-4D49-BFAC-D2C4D6B31BE5}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72-42BE-BCEE-AD9E3AE62D5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{8169C1A7-0889-443C-9B43-11691D539D66}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72-42BE-BCEE-AD9E3AE62D5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{0FEA04C0-6BBA-490F-870E-9E8DE402D31C}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72-42BE-BCEE-AD9E3AE62D5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{5FAF6433-134E-4755-828C-EB8C921A984E}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F72-42BE-BCEE-AD9E3AE62D5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{A83F2485-CC95-491E-A8A5-B98BBDB11B61}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F72-42BE-BCEE-AD9E3AE62D5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{63B97648-1DD0-46B7-B96B-61533F500613}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F72-42BE-BCEE-AD9E3AE62D5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{F6D590DA-57CE-420A-BF9D-F790D75FDD6C}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F72-42BE-BCEE-AD9E3AE62D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AF72-42BE-BCEE-AD9E3AE62D5D}"/>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9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4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{848A4ABF-A572-45D3-AB91-D2427B9EAF7E}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F9F-44C1-8768-41A2685D35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{356D7B3E-F61F-42F7-AF14-60EF6F51704D}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9F-44C1-8768-41A2685D35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{33337F61-4EB5-4EAA-B41F-E6B5C2499DA6}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9F-44C1-8768-41A2685D35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{414ECA0B-6E22-4749-A429-7608DBA1255F}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9F-44C1-8768-41A2685D35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{F6ADFCD2-BF09-43A5-8CCF-DC0C45830299}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9F-44C1-8768-41A2685D3552}"/>
                </c:ext>
              </c:extLst>
            </c:dLbl>
            <c:dLbl>
              <c:idx val="8"/>
              <c:layout>
                <c:manualLayout>
                  <c:x val="-4.4905057365901176E-2"/>
                  <c:y val="-4.89262329723743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{5BC7EF62-7BA4-4904-8BBE-316593E30B10}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F9F-44C1-8768-41A2685D3552}"/>
                </c:ext>
              </c:extLst>
            </c:dLbl>
            <c:dLbl>
              <c:idx val="16"/>
              <c:layout>
                <c:manualLayout>
                  <c:x val="-1.8235628084250059E-2"/>
                  <c:y val="-7.590706120321362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{AC22BC36-4DC9-48EE-8596-B690C2BC5668}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F9F-44C1-8768-41A2685D355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{5CA5B535-668B-4CF1-AFEA-41B6CA6FBAFB}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F9F-44C1-8768-41A2685D355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{1CF89BA1-C8AE-439C-9471-DF03EC372B16}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F9F-44C1-8768-41A2685D35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11.7</c:v>
                </c:pt>
                <c:pt idx="8">
                  <c:v>11.3</c:v>
                </c:pt>
                <c:pt idx="16">
                  <c:v>11.3</c:v>
                </c:pt>
                <c:pt idx="24">
                  <c:v>11.7</c:v>
                </c:pt>
                <c:pt idx="32">
                  <c:v>13.2</c:v>
                </c:pt>
              </c:numCache>
            </c:numRef>
          </c:xVal>
          <c:yVal>
            <c:numRef>
              <c:f>公会計指標分析・財政指標組合せ分析表!$BP$73:$DC$73</c:f>
              <c:numCache>
                <c:formatCode>#,##0.0;"▲ "#,##0.0</c:formatCode>
                <c:ptCount val="40"/>
                <c:pt idx="0">
                  <c:v>178.9</c:v>
                </c:pt>
                <c:pt idx="8">
                  <c:v>232</c:v>
                </c:pt>
                <c:pt idx="16">
                  <c:v>227.4</c:v>
                </c:pt>
                <c:pt idx="24">
                  <c:v>234.4</c:v>
                </c:pt>
                <c:pt idx="32">
                  <c:v>256.10000000000002</c:v>
                </c:pt>
              </c:numCache>
            </c:numRef>
          </c:yVal>
          <c:smooth val="0"/>
          <c:extLst>
            <c:ext xmlns:c16="http://schemas.microsoft.com/office/drawing/2014/chart" uri="{C3380CC4-5D6E-409C-BE32-E72D297353CC}">
              <c16:uniqueId val="{00000009-CF9F-44C1-8768-41A2685D355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{6CD73066-6AD7-4CCD-9082-8192F474C7D4}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F9F-44C1-8768-41A2685D355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{A0ACEC89-C66C-400C-A5F5-17B8E4C4B517}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9F-44C1-8768-41A2685D35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{37F028BB-A8A2-4955-A997-99B90D90AF2D}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9F-44C1-8768-41A2685D35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{1DF73071-5FF7-426E-9BBC-7630E07BB360}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9F-44C1-8768-41A2685D35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{2EAA8624-7D65-4204-99C2-1AED3D4B2E71}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9F-44C1-8768-41A2685D3552}"/>
                </c:ext>
              </c:extLst>
            </c:dLbl>
            <c:dLbl>
              <c:idx val="8"/>
              <c:layout>
                <c:manualLayout>
                  <c:x val="-3.6437872177652798E-2"/>
                  <c:y val="-4.807549384995071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{C5CC866C-E4DF-4B4C-BCBD-0C3FFC93BFDE}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F9F-44C1-8768-41A2685D3552}"/>
                </c:ext>
              </c:extLst>
            </c:dLbl>
            <c:dLbl>
              <c:idx val="16"/>
              <c:layout>
                <c:manualLayout>
                  <c:x val="-2.4289473805125944E-2"/>
                  <c:y val="-8.849193818510357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{17F8AD63-8866-46D9-825A-66360C3BA1B3}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F9F-44C1-8768-41A2685D3552}"/>
                </c:ext>
              </c:extLst>
            </c:dLbl>
            <c:dLbl>
              <c:idx val="24"/>
              <c:layout>
                <c:manualLayout>
                  <c:x val="-3.3983682192448142E-2"/>
                  <c:y val="-3.223424505807563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{532E17C2-3A11-471D-928F-E1F18AABC0E2}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F9F-44C1-8768-41A2685D3552}"/>
                </c:ext>
              </c:extLst>
            </c:dLbl>
            <c:dLbl>
              <c:idx val="32"/>
              <c:layout>
                <c:manualLayout>
                  <c:x val="-3.1570342725075584E-2"/>
                  <c:y val="-8.086525374561531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{957113F4-38A8-4536-A58F-DCF9ECC3CDEA}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F9F-44C1-8768-41A2685D35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CF9F-44C1-8768-41A2685D3552}"/>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9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山形県長井市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一般会計の公債費である「元利償還金」については、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市内小中学校空調整備事業、</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ロータリ除雪車整備事業、</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臨時財政対策債の元金償還開始等に伴い増加している。その他の項目については、大きな変化はなし。</a:t>
          </a:r>
          <a:endParaRPr lang="ja-JP" altLang="ja-JP">
            <a:effectLst/>
          </a:endParaRPr>
        </a:p>
        <a:p>
          <a:r>
            <a:rPr kumimoji="1" lang="ja-JP" altLang="ja-JP" sz="1100">
              <a:solidFill>
                <a:schemeClr val="dk1"/>
              </a:solidFill>
              <a:effectLst/>
              <a:latin typeface="+mn-lt"/>
              <a:ea typeface="+mn-ea"/>
              <a:cs typeface="+mn-cs"/>
            </a:rPr>
            <a:t>　今後も、老朽化した公共施設の更新等が控えていることを踏まえ、交付税措置のある有利な地方債の活用や建設事業の実施年度調整を行うなど、地方債発行額の抑制に努める。</a:t>
          </a:r>
          <a:endParaRPr lang="ja-JP" altLang="ja-JP">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満期一括償還地方債の借入に係る積立はない。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山形県長井市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将来負担額のうち、「一般会計等に係る地方債の現在高」については、令和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度に実施した公共複合施設整備事業、タス再整備事業、旧本庁舎跡地活用事業等に係る地方債発行により借入額が元金償還額を上回ったため増加となった。一方で、「公営企業債等繰入見込額」については、下水道事業会計の企業債現在高の減少、「組合等負担等見込額」については、西置賜行政組合、置賜広域病院企業団の企業債現在高の減少に伴い負担規模は縮小した。</a:t>
          </a:r>
          <a:endParaRPr lang="ja-JP" altLang="ja-JP" sz="1050">
            <a:effectLst/>
          </a:endParaRPr>
        </a:p>
        <a:p>
          <a:r>
            <a:rPr kumimoji="1" lang="ja-JP" altLang="ja-JP" sz="1050">
              <a:solidFill>
                <a:schemeClr val="dk1"/>
              </a:solidFill>
              <a:effectLst/>
              <a:latin typeface="+mn-lt"/>
              <a:ea typeface="+mn-ea"/>
              <a:cs typeface="+mn-cs"/>
            </a:rPr>
            <a:t>　「設立法人等の負債額等負担見込額」については、第三セクターへの新たな債務保証の計上により皆増となった。</a:t>
          </a:r>
          <a:endParaRPr lang="ja-JP" altLang="ja-JP" sz="1050">
            <a:effectLst/>
          </a:endParaRPr>
        </a:p>
        <a:p>
          <a:r>
            <a:rPr kumimoji="1" lang="ja-JP" altLang="ja-JP" sz="1050">
              <a:solidFill>
                <a:schemeClr val="dk1"/>
              </a:solidFill>
              <a:effectLst/>
              <a:latin typeface="+mn-lt"/>
              <a:ea typeface="+mn-ea"/>
              <a:cs typeface="+mn-cs"/>
            </a:rPr>
            <a:t>　充当可能財源等のうち、「充当可能基金」については、令和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年度に実施した繰上償還の財源とするため、減債基金の取り崩しを行ったことにより減少した。</a:t>
          </a:r>
          <a:endParaRPr lang="ja-JP" altLang="ja-JP" sz="1050">
            <a:effectLst/>
          </a:endParaRPr>
        </a:p>
        <a:p>
          <a:r>
            <a:rPr kumimoji="1" lang="ja-JP" altLang="ja-JP" sz="1050">
              <a:solidFill>
                <a:schemeClr val="dk1"/>
              </a:solidFill>
              <a:effectLst/>
              <a:latin typeface="+mn-lt"/>
              <a:ea typeface="+mn-ea"/>
              <a:cs typeface="+mn-cs"/>
            </a:rPr>
            <a:t>　中期財政見通し（令和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月策定）では、「一般会計等に係る地方債の現在高」は、令和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年度をピークに令和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年度以降は減少に転じる見込みであるが、事業見直し等による市債発行の抑制や計画的な繰上償還の実施等により、比率の改善を図っていく。</a:t>
          </a:r>
          <a:endParaRPr lang="ja-JP" altLang="ja-JP" sz="105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山形県長井市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「財政調整基金」は、財源不足の補填のため</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百万円の減となった。</a:t>
          </a:r>
          <a:endParaRPr lang="ja-JP" altLang="ja-JP">
            <a:effectLst/>
          </a:endParaRPr>
        </a:p>
        <a:p>
          <a:r>
            <a:rPr kumimoji="1" lang="ja-JP" altLang="ja-JP" sz="1100">
              <a:solidFill>
                <a:schemeClr val="dk1"/>
              </a:solidFill>
              <a:effectLst/>
              <a:latin typeface="+mn-lt"/>
              <a:ea typeface="+mn-ea"/>
              <a:cs typeface="+mn-cs"/>
            </a:rPr>
            <a:t>　「減債基金」は、今後増加する公債費の抑制対策として実施した繰上償還の財源として、</a:t>
          </a:r>
          <a:r>
            <a:rPr kumimoji="1" lang="en-US" altLang="ja-JP" sz="1100">
              <a:solidFill>
                <a:schemeClr val="dk1"/>
              </a:solidFill>
              <a:effectLst/>
              <a:latin typeface="+mn-lt"/>
              <a:ea typeface="+mn-ea"/>
              <a:cs typeface="+mn-cs"/>
            </a:rPr>
            <a:t>577</a:t>
          </a:r>
          <a:r>
            <a:rPr kumimoji="1" lang="ja-JP" altLang="ja-JP" sz="1100">
              <a:solidFill>
                <a:schemeClr val="dk1"/>
              </a:solidFill>
              <a:effectLst/>
              <a:latin typeface="+mn-lt"/>
              <a:ea typeface="+mn-ea"/>
              <a:cs typeface="+mn-cs"/>
            </a:rPr>
            <a:t>百万円の取崩しを行った。</a:t>
          </a:r>
          <a:endParaRPr lang="ja-JP" altLang="ja-JP">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年度中のふるさと納税</a:t>
          </a:r>
          <a:r>
            <a:rPr kumimoji="1" lang="en-US" altLang="ja-JP" sz="1100">
              <a:solidFill>
                <a:schemeClr val="dk1"/>
              </a:solidFill>
              <a:effectLst/>
              <a:latin typeface="+mn-lt"/>
              <a:ea typeface="+mn-ea"/>
              <a:cs typeface="+mn-cs"/>
            </a:rPr>
            <a:t>1,457</a:t>
          </a:r>
          <a:r>
            <a:rPr kumimoji="1" lang="ja-JP" altLang="ja-JP" sz="1100">
              <a:solidFill>
                <a:schemeClr val="dk1"/>
              </a:solidFill>
              <a:effectLst/>
              <a:latin typeface="+mn-lt"/>
              <a:ea typeface="+mn-ea"/>
              <a:cs typeface="+mn-cs"/>
            </a:rPr>
            <a:t>百万円を「ふるさと応援基金」に積み立てた一方で、寄附者の意向に沿った事業に充当するため</a:t>
          </a:r>
          <a:r>
            <a:rPr kumimoji="1" lang="en-US" altLang="ja-JP" sz="1100">
              <a:solidFill>
                <a:schemeClr val="dk1"/>
              </a:solidFill>
              <a:effectLst/>
              <a:latin typeface="+mn-lt"/>
              <a:ea typeface="+mn-ea"/>
              <a:cs typeface="+mn-cs"/>
            </a:rPr>
            <a:t>1,533</a:t>
          </a:r>
          <a:r>
            <a:rPr kumimoji="1" lang="ja-JP" altLang="ja-JP" sz="1100">
              <a:solidFill>
                <a:schemeClr val="dk1"/>
              </a:solidFill>
              <a:effectLst/>
              <a:latin typeface="+mn-lt"/>
              <a:ea typeface="+mn-ea"/>
              <a:cs typeface="+mn-cs"/>
            </a:rPr>
            <a:t>百万円の取崩しを行った。</a:t>
          </a:r>
          <a:endParaRPr lang="ja-JP" altLang="ja-JP">
            <a:effectLst/>
          </a:endParaRPr>
        </a:p>
        <a:p>
          <a:r>
            <a:rPr kumimoji="1" lang="ja-JP" altLang="ja-JP" sz="1100">
              <a:solidFill>
                <a:schemeClr val="dk1"/>
              </a:solidFill>
              <a:effectLst/>
              <a:latin typeface="+mn-lt"/>
              <a:ea typeface="+mn-ea"/>
              <a:cs typeface="+mn-cs"/>
            </a:rPr>
            <a:t>　また、「公共施設整備基金」を</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百万円取崩しを行った。基金全体として取崩額が積立額を上回り、</a:t>
          </a:r>
          <a:r>
            <a:rPr kumimoji="1" lang="en-US" altLang="ja-JP" sz="1100">
              <a:solidFill>
                <a:schemeClr val="dk1"/>
              </a:solidFill>
              <a:effectLst/>
              <a:latin typeface="+mn-lt"/>
              <a:ea typeface="+mn-ea"/>
              <a:cs typeface="+mn-cs"/>
            </a:rPr>
            <a:t>819</a:t>
          </a:r>
          <a:r>
            <a:rPr kumimoji="1" lang="ja-JP" altLang="ja-JP" sz="1100">
              <a:solidFill>
                <a:schemeClr val="dk1"/>
              </a:solidFill>
              <a:effectLst/>
              <a:latin typeface="+mn-lt"/>
              <a:ea typeface="+mn-ea"/>
              <a:cs typeface="+mn-cs"/>
            </a:rPr>
            <a:t>百万円の減となった。</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大規模公共施設整備事業を実施しており、公債費が増加する見込みのため、既存事業の見直しを進めながら公債費平準化のための積極的な積立てを行っていくとともに、繰上償還等の財源として活用する。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ふるさと応援基金：ふるさと長井への想いや共感を持つ個人又は団体から寄附を募り、寄附をした者の意向を反映した事業を行うことにより、魅力あるまちづくりに資する。</a:t>
          </a:r>
          <a:endParaRPr lang="ja-JP" altLang="ja-JP">
            <a:effectLst/>
          </a:endParaRPr>
        </a:p>
        <a:p>
          <a:r>
            <a:rPr kumimoji="1" lang="ja-JP" altLang="ja-JP" sz="1100">
              <a:solidFill>
                <a:schemeClr val="dk1"/>
              </a:solidFill>
              <a:effectLst/>
              <a:latin typeface="+mn-lt"/>
              <a:ea typeface="+mn-ea"/>
              <a:cs typeface="+mn-cs"/>
            </a:rPr>
            <a:t>　公共施設整備基金：公共施設の整備のために必要な財源を確保し、もって将来にわたる市財政の健全な運営を行う</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ふるさと応援基金：令和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年中の寄附額</a:t>
          </a:r>
          <a:r>
            <a:rPr kumimoji="1" lang="en-US" altLang="ja-JP" sz="1100">
              <a:solidFill>
                <a:schemeClr val="dk1"/>
              </a:solidFill>
              <a:effectLst/>
              <a:latin typeface="+mn-lt"/>
              <a:ea typeface="+mn-ea"/>
              <a:cs typeface="+mn-cs"/>
            </a:rPr>
            <a:t>1,457</a:t>
          </a:r>
          <a:r>
            <a:rPr kumimoji="1" lang="ja-JP" altLang="ja-JP" sz="1100">
              <a:solidFill>
                <a:schemeClr val="dk1"/>
              </a:solidFill>
              <a:effectLst/>
              <a:latin typeface="+mn-lt"/>
              <a:ea typeface="+mn-ea"/>
              <a:cs typeface="+mn-cs"/>
            </a:rPr>
            <a:t>百万円を積み立てた一方で、令和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年度中の寄附金及び令和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年度のふるさと納税事業経費に相当する金額</a:t>
          </a:r>
          <a:r>
            <a:rPr kumimoji="1" lang="en-US" altLang="ja-JP" sz="1100">
              <a:solidFill>
                <a:schemeClr val="dk1"/>
              </a:solidFill>
              <a:effectLst/>
              <a:latin typeface="+mn-lt"/>
              <a:ea typeface="+mn-ea"/>
              <a:cs typeface="+mn-cs"/>
            </a:rPr>
            <a:t>1,533</a:t>
          </a:r>
          <a:r>
            <a:rPr kumimoji="1" lang="ja-JP" altLang="ja-JP" sz="1100">
              <a:solidFill>
                <a:schemeClr val="dk1"/>
              </a:solidFill>
              <a:effectLst/>
              <a:latin typeface="+mn-lt"/>
              <a:ea typeface="+mn-ea"/>
              <a:cs typeface="+mn-cs"/>
            </a:rPr>
            <a:t>百万円を取崩し、寄附者の意向に沿った事業に充当を行った。</a:t>
          </a:r>
          <a:endParaRPr lang="ja-JP" altLang="ja-JP">
            <a:effectLst/>
          </a:endParaRPr>
        </a:p>
        <a:p>
          <a:r>
            <a:rPr kumimoji="1" lang="ja-JP" altLang="ja-JP" sz="1100">
              <a:solidFill>
                <a:schemeClr val="dk1"/>
              </a:solidFill>
              <a:effectLst/>
              <a:latin typeface="+mn-lt"/>
              <a:ea typeface="+mn-ea"/>
              <a:cs typeface="+mn-cs"/>
            </a:rPr>
            <a:t>　中小企業緊急災害対策利子補給基金：新型コロナ等の影響により減少した収益を補填するため融資を受けた事業者に対し、その利子分を支援するものとして充当し、基金は減少した。</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中小企業緊急災害対策利子補給基金、信用保証協会保証料補給基金：これまで融資を受けた事業者等への支援として年々減少していき、数年後には支援は終了し、基金もなくなる見込み。</a:t>
          </a:r>
          <a:endParaRPr lang="ja-JP" altLang="ja-JP">
            <a:effectLst/>
          </a:endParaRPr>
        </a:p>
        <a:p>
          <a:r>
            <a:rPr kumimoji="1" lang="ja-JP" altLang="ja-JP" sz="1100">
              <a:solidFill>
                <a:schemeClr val="dk1"/>
              </a:solidFill>
              <a:effectLst/>
              <a:latin typeface="+mn-lt"/>
              <a:ea typeface="+mn-ea"/>
              <a:cs typeface="+mn-cs"/>
            </a:rPr>
            <a:t>　公共施設整備基金：大型公共事業は終了したものの、今後の施設整備や改修に備えた積立ては一定程度必要であり、執行上の剰余金がある場合は他の基金への積立てと合わせて積極的に検討する必要がある。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財源不足に対応するための繰入れに対し、地方交付税の予算超過分等を活用して繰戻しを行ったものの全額繰戻しには至らず、</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百万円の減となった。</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継続実施している大型建設事業や住民のニーズに応じたソフト事業の展開・拡大により、取崩しを前提とした予算編成となっているが、予算執行を抑制しながら取崩しを抑え、標準財政規模の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％以上の残高を確保できるよう努めていく。</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今後増加する公債費の抑制対策として実施した繰上償還の財源として、</a:t>
          </a:r>
          <a:r>
            <a:rPr kumimoji="1" lang="en-US" altLang="ja-JP" sz="1100">
              <a:solidFill>
                <a:schemeClr val="dk1"/>
              </a:solidFill>
              <a:effectLst/>
              <a:latin typeface="+mn-lt"/>
              <a:ea typeface="+mn-ea"/>
              <a:cs typeface="+mn-cs"/>
            </a:rPr>
            <a:t>577</a:t>
          </a:r>
          <a:r>
            <a:rPr kumimoji="1" lang="ja-JP" altLang="ja-JP" sz="1100">
              <a:solidFill>
                <a:schemeClr val="dk1"/>
              </a:solidFill>
              <a:effectLst/>
              <a:latin typeface="+mn-lt"/>
              <a:ea typeface="+mn-ea"/>
              <a:cs typeface="+mn-cs"/>
            </a:rPr>
            <a:t>百万円の取崩しを行った。</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大規模公共施設整備事業が続き公債費が増加するため、公債費の平準化が図れるよう状況を見て積立てを行っていくとともに、繰上償還等の財源として活用する。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山形県長井市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24,851
24,430
214.67
22,614,545
21,996,251
555,495
8,226,478
24,817,270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256.1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a:t>
          </a:r>
          <a:r>
            <a:rPr kumimoji="1" lang="en-US" altLang="ja-JP" sz="1100">
              <a:latin typeface="ＭＳ Ｐゴシック" panose="020B0600070205080204" pitchFamily="50" charset="-128"/>
              <a:ea typeface="ＭＳ Ｐゴシック" panose="020B0600070205080204" pitchFamily="50" charset="-128"/>
            </a:rPr>
            <a:t>67.1</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ポイント）と、産業振興交流施設改修事業や中学校予防改修事業の影響から減少しているが、依然として本市施設の</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分の</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強が更新時期を迎えていることがうかがえる。</a:t>
          </a:r>
        </a:p>
        <a:p>
          <a:r>
            <a:rPr kumimoji="1" lang="ja-JP" altLang="en-US" sz="1100">
              <a:latin typeface="ＭＳ Ｐゴシック" panose="020B0600070205080204" pitchFamily="50" charset="-128"/>
              <a:ea typeface="ＭＳ Ｐゴシック" panose="020B0600070205080204" pitchFamily="50" charset="-128"/>
            </a:rPr>
            <a:t>　今後も公共施設等総合管理計画に基づき、老朽化した施設の更新又は長寿命化の実施及び除却を図るなど、適正管理に努めていく。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589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109872</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91</xdr:rowOff>
    </xdr:from>
    <xdr:to>
      <xdr:col>19</xdr:col>
      <xdr:colOff>187325</xdr:colOff>
      <xdr:row>31</xdr:row>
      <xdr:rowOff>101691</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10795</xdr:rowOff>
    </xdr:from>
    <xdr:to>
      <xdr:col>23</xdr:col>
      <xdr:colOff>85725</xdr:colOff>
      <xdr:row>31</xdr:row>
      <xdr:rowOff>50891</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flipV="1">
          <a:off x="4051300" y="6097270"/>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34018</xdr:rowOff>
    </xdr:from>
    <xdr:to>
      <xdr:col>15</xdr:col>
      <xdr:colOff>187325</xdr:colOff>
      <xdr:row>31</xdr:row>
      <xdr:rowOff>135618</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612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50891</xdr:rowOff>
    </xdr:from>
    <xdr:to>
      <xdr:col>19</xdr:col>
      <xdr:colOff>136525</xdr:colOff>
      <xdr:row>31</xdr:row>
      <xdr:rowOff>84818</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flipV="1">
          <a:off x="3289300" y="6137366"/>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24765</xdr:rowOff>
    </xdr:from>
    <xdr:to>
      <xdr:col>11</xdr:col>
      <xdr:colOff>187325</xdr:colOff>
      <xdr:row>31</xdr:row>
      <xdr:rowOff>126365</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75565</xdr:rowOff>
    </xdr:from>
    <xdr:to>
      <xdr:col>15</xdr:col>
      <xdr:colOff>136525</xdr:colOff>
      <xdr:row>31</xdr:row>
      <xdr:rowOff>84818</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527300" y="6162040"/>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47625</xdr:rowOff>
    </xdr:from>
    <xdr:to>
      <xdr:col>7</xdr:col>
      <xdr:colOff>187325</xdr:colOff>
      <xdr:row>32</xdr:row>
      <xdr:rowOff>149225</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75565</xdr:rowOff>
    </xdr:from>
    <xdr:to>
      <xdr:col>11</xdr:col>
      <xdr:colOff>136525</xdr:colOff>
      <xdr:row>32</xdr:row>
      <xdr:rowOff>98425</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flipV="1">
          <a:off x="1765300" y="6162040"/>
          <a:ext cx="762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576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92818</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44" y="617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126745</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44" y="6213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117492</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140352</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[ 1,128.6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債務償還比率は、産業振興交流拠点施設改修事業や市内中学校予防改修事業等の実施により将来負担額が増加、また、経常一般財源のうち臨時財政対策債が減少した影響により</a:t>
          </a:r>
          <a:r>
            <a:rPr kumimoji="1" lang="en-US" altLang="ja-JP" sz="1100">
              <a:latin typeface="ＭＳ Ｐゴシック" panose="020B0600070205080204" pitchFamily="50" charset="-128"/>
              <a:ea typeface="ＭＳ Ｐゴシック" panose="020B0600070205080204" pitchFamily="50" charset="-128"/>
            </a:rPr>
            <a:t>1,128.6</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77.6</a:t>
          </a:r>
          <a:r>
            <a:rPr kumimoji="1" lang="ja-JP" altLang="en-US" sz="1100">
              <a:latin typeface="ＭＳ Ｐゴシック" panose="020B0600070205080204" pitchFamily="50" charset="-128"/>
              <a:ea typeface="ＭＳ Ｐゴシック" panose="020B0600070205080204" pitchFamily="50" charset="-128"/>
            </a:rPr>
            <a:t>ポイント）と悪化した。</a:t>
          </a:r>
        </a:p>
        <a:p>
          <a:r>
            <a:rPr kumimoji="1" lang="ja-JP" altLang="en-US" sz="1100">
              <a:latin typeface="ＭＳ Ｐゴシック" panose="020B0600070205080204" pitchFamily="50" charset="-128"/>
              <a:ea typeface="ＭＳ Ｐゴシック" panose="020B0600070205080204" pitchFamily="50" charset="-128"/>
            </a:rPr>
            <a:t>　大規模な公共施設整備事業は終了したものの、公共施設等総合管理計画では既存施設の長寿命化や大規模改修等を予定している。これまで以上に財源の確保や整備手法を検討し、今後も各種計画に基づき中長期的な視点で公共施設整備を進めていく。</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00000000-0008-0000-0D00-000083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2" name="直線コネクタ 131">
          <a:extLst>
            <a:ext uri="{FF2B5EF4-FFF2-40B4-BE49-F238E27FC236}">
              <a16:creationId xmlns:a16="http://schemas.microsoft.com/office/drawing/2014/main" id="{00000000-0008-0000-0D00-000084000000}"/>
            </a:ext>
          </a:extLst>
        </xdr:cNvPr>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3" name="債務償還比率最小値テキスト">
          <a:extLst>
            <a:ext uri="{FF2B5EF4-FFF2-40B4-BE49-F238E27FC236}">
              <a16:creationId xmlns:a16="http://schemas.microsoft.com/office/drawing/2014/main" id="{00000000-0008-0000-0D00-000085000000}"/>
            </a:ext>
          </a:extLst>
        </xdr:cNvPr>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4" name="直線コネクタ 133">
          <a:extLst>
            <a:ext uri="{FF2B5EF4-FFF2-40B4-BE49-F238E27FC236}">
              <a16:creationId xmlns:a16="http://schemas.microsoft.com/office/drawing/2014/main" id="{00000000-0008-0000-0D00-000086000000}"/>
            </a:ext>
          </a:extLst>
        </xdr:cNvPr>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5" name="債務償還比率最大値テキスト">
          <a:extLst>
            <a:ext uri="{FF2B5EF4-FFF2-40B4-BE49-F238E27FC236}">
              <a16:creationId xmlns:a16="http://schemas.microsoft.com/office/drawing/2014/main" id="{00000000-0008-0000-0D00-000087000000}"/>
            </a:ext>
          </a:extLst>
        </xdr:cNvPr>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6" name="直線コネクタ 135">
          <a:extLst>
            <a:ext uri="{FF2B5EF4-FFF2-40B4-BE49-F238E27FC236}">
              <a16:creationId xmlns:a16="http://schemas.microsoft.com/office/drawing/2014/main" id="{00000000-0008-0000-0D00-000088000000}"/>
            </a:ext>
          </a:extLst>
        </xdr:cNvPr>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39550</xdr:rowOff>
    </xdr:from>
    <xdr:ext cx="469744" cy="259045"/>
    <xdr:sp macro="" textlink="">
      <xdr:nvSpPr>
        <xdr:cNvPr id="137" name="債務償還比率平均値テキスト">
          <a:extLst>
            <a:ext uri="{FF2B5EF4-FFF2-40B4-BE49-F238E27FC236}">
              <a16:creationId xmlns:a16="http://schemas.microsoft.com/office/drawing/2014/main" id="{00000000-0008-0000-0D00-000089000000}"/>
            </a:ext>
          </a:extLst>
        </xdr:cNvPr>
        <xdr:cNvSpPr txBox="1"/>
      </xdr:nvSpPr>
      <xdr:spPr>
        <a:xfrm>
          <a:off x="14846300" y="561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1747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41838</xdr:rowOff>
    </xdr:from>
    <xdr:to>
      <xdr:col>76</xdr:col>
      <xdr:colOff>73025</xdr:colOff>
      <xdr:row>34</xdr:row>
      <xdr:rowOff>143438</xdr:rowOff>
    </xdr:to>
    <xdr:sp macro="" textlink="">
      <xdr:nvSpPr>
        <xdr:cNvPr id="148" name="楕円 147">
          <a:extLst>
            <a:ext uri="{FF2B5EF4-FFF2-40B4-BE49-F238E27FC236}">
              <a16:creationId xmlns:a16="http://schemas.microsoft.com/office/drawing/2014/main" id="{00000000-0008-0000-0D00-000094000000}"/>
            </a:ext>
          </a:extLst>
        </xdr:cNvPr>
        <xdr:cNvSpPr/>
      </xdr:nvSpPr>
      <xdr:spPr>
        <a:xfrm>
          <a:off x="14744700" y="664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128215</xdr:rowOff>
    </xdr:from>
    <xdr:ext cx="560923" cy="259045"/>
    <xdr:sp macro="" textlink="">
      <xdr:nvSpPr>
        <xdr:cNvPr id="149" name="債務償還比率該当値テキスト">
          <a:extLst>
            <a:ext uri="{FF2B5EF4-FFF2-40B4-BE49-F238E27FC236}">
              <a16:creationId xmlns:a16="http://schemas.microsoft.com/office/drawing/2014/main" id="{00000000-0008-0000-0D00-000095000000}"/>
            </a:ext>
          </a:extLst>
        </xdr:cNvPr>
        <xdr:cNvSpPr txBox="1"/>
      </xdr:nvSpPr>
      <xdr:spPr>
        <a:xfrm>
          <a:off x="14846300" y="65575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93617</xdr:rowOff>
    </xdr:from>
    <xdr:to>
      <xdr:col>72</xdr:col>
      <xdr:colOff>123825</xdr:colOff>
      <xdr:row>34</xdr:row>
      <xdr:rowOff>23767</xdr:rowOff>
    </xdr:to>
    <xdr:sp macro="" textlink="">
      <xdr:nvSpPr>
        <xdr:cNvPr id="150" name="楕円 149">
          <a:extLst>
            <a:ext uri="{FF2B5EF4-FFF2-40B4-BE49-F238E27FC236}">
              <a16:creationId xmlns:a16="http://schemas.microsoft.com/office/drawing/2014/main" id="{00000000-0008-0000-0D00-000096000000}"/>
            </a:ext>
          </a:extLst>
        </xdr:cNvPr>
        <xdr:cNvSpPr/>
      </xdr:nvSpPr>
      <xdr:spPr>
        <a:xfrm>
          <a:off x="14033500" y="65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144417</xdr:rowOff>
    </xdr:from>
    <xdr:to>
      <xdr:col>76</xdr:col>
      <xdr:colOff>22225</xdr:colOff>
      <xdr:row>34</xdr:row>
      <xdr:rowOff>92638</xdr:rowOff>
    </xdr:to>
    <xdr:cxnSp macro="">
      <xdr:nvCxnSpPr>
        <xdr:cNvPr id="151" name="直線コネクタ 150">
          <a:extLst>
            <a:ext uri="{FF2B5EF4-FFF2-40B4-BE49-F238E27FC236}">
              <a16:creationId xmlns:a16="http://schemas.microsoft.com/office/drawing/2014/main" id="{00000000-0008-0000-0D00-000097000000}"/>
            </a:ext>
          </a:extLst>
        </xdr:cNvPr>
        <xdr:cNvCxnSpPr/>
      </xdr:nvCxnSpPr>
      <xdr:spPr>
        <a:xfrm>
          <a:off x="14084300" y="6573792"/>
          <a:ext cx="711200" cy="11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82786</xdr:rowOff>
    </xdr:from>
    <xdr:to>
      <xdr:col>68</xdr:col>
      <xdr:colOff>123825</xdr:colOff>
      <xdr:row>33</xdr:row>
      <xdr:rowOff>12936</xdr:rowOff>
    </xdr:to>
    <xdr:sp macro="" textlink="">
      <xdr:nvSpPr>
        <xdr:cNvPr id="152" name="楕円 151">
          <a:extLst>
            <a:ext uri="{FF2B5EF4-FFF2-40B4-BE49-F238E27FC236}">
              <a16:creationId xmlns:a16="http://schemas.microsoft.com/office/drawing/2014/main" id="{00000000-0008-0000-0D00-000098000000}"/>
            </a:ext>
          </a:extLst>
        </xdr:cNvPr>
        <xdr:cNvSpPr/>
      </xdr:nvSpPr>
      <xdr:spPr>
        <a:xfrm>
          <a:off x="13271500" y="634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133586</xdr:rowOff>
    </xdr:from>
    <xdr:to>
      <xdr:col>72</xdr:col>
      <xdr:colOff>73025</xdr:colOff>
      <xdr:row>33</xdr:row>
      <xdr:rowOff>144417</xdr:rowOff>
    </xdr:to>
    <xdr:cxnSp macro="">
      <xdr:nvCxnSpPr>
        <xdr:cNvPr id="153" name="直線コネクタ 152">
          <a:extLst>
            <a:ext uri="{FF2B5EF4-FFF2-40B4-BE49-F238E27FC236}">
              <a16:creationId xmlns:a16="http://schemas.microsoft.com/office/drawing/2014/main" id="{00000000-0008-0000-0D00-000099000000}"/>
            </a:ext>
          </a:extLst>
        </xdr:cNvPr>
        <xdr:cNvCxnSpPr/>
      </xdr:nvCxnSpPr>
      <xdr:spPr>
        <a:xfrm>
          <a:off x="13322300" y="6391511"/>
          <a:ext cx="762000" cy="18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166524</xdr:rowOff>
    </xdr:from>
    <xdr:to>
      <xdr:col>64</xdr:col>
      <xdr:colOff>123825</xdr:colOff>
      <xdr:row>33</xdr:row>
      <xdr:rowOff>96675</xdr:rowOff>
    </xdr:to>
    <xdr:sp macro="" textlink="">
      <xdr:nvSpPr>
        <xdr:cNvPr id="154" name="楕円 153">
          <a:extLst>
            <a:ext uri="{FF2B5EF4-FFF2-40B4-BE49-F238E27FC236}">
              <a16:creationId xmlns:a16="http://schemas.microsoft.com/office/drawing/2014/main" id="{00000000-0008-0000-0D00-00009A000000}"/>
            </a:ext>
          </a:extLst>
        </xdr:cNvPr>
        <xdr:cNvSpPr/>
      </xdr:nvSpPr>
      <xdr:spPr>
        <a:xfrm>
          <a:off x="12509500" y="64244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133586</xdr:rowOff>
    </xdr:from>
    <xdr:to>
      <xdr:col>68</xdr:col>
      <xdr:colOff>73025</xdr:colOff>
      <xdr:row>33</xdr:row>
      <xdr:rowOff>45874</xdr:rowOff>
    </xdr:to>
    <xdr:cxnSp macro="">
      <xdr:nvCxnSpPr>
        <xdr:cNvPr id="155" name="直線コネクタ 154">
          <a:extLst>
            <a:ext uri="{FF2B5EF4-FFF2-40B4-BE49-F238E27FC236}">
              <a16:creationId xmlns:a16="http://schemas.microsoft.com/office/drawing/2014/main" id="{00000000-0008-0000-0D00-00009B000000}"/>
            </a:ext>
          </a:extLst>
        </xdr:cNvPr>
        <xdr:cNvCxnSpPr/>
      </xdr:nvCxnSpPr>
      <xdr:spPr>
        <a:xfrm flipV="1">
          <a:off x="12560300" y="6391511"/>
          <a:ext cx="762000" cy="8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157734</xdr:rowOff>
    </xdr:from>
    <xdr:to>
      <xdr:col>60</xdr:col>
      <xdr:colOff>123825</xdr:colOff>
      <xdr:row>33</xdr:row>
      <xdr:rowOff>87885</xdr:rowOff>
    </xdr:to>
    <xdr:sp macro="" textlink="">
      <xdr:nvSpPr>
        <xdr:cNvPr id="156" name="楕円 155">
          <a:extLst>
            <a:ext uri="{FF2B5EF4-FFF2-40B4-BE49-F238E27FC236}">
              <a16:creationId xmlns:a16="http://schemas.microsoft.com/office/drawing/2014/main" id="{00000000-0008-0000-0D00-00009C000000}"/>
            </a:ext>
          </a:extLst>
        </xdr:cNvPr>
        <xdr:cNvSpPr/>
      </xdr:nvSpPr>
      <xdr:spPr>
        <a:xfrm>
          <a:off x="11747500" y="64156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37084</xdr:rowOff>
    </xdr:from>
    <xdr:to>
      <xdr:col>64</xdr:col>
      <xdr:colOff>73025</xdr:colOff>
      <xdr:row>33</xdr:row>
      <xdr:rowOff>45874</xdr:rowOff>
    </xdr:to>
    <xdr:cxnSp macro="">
      <xdr:nvCxnSpPr>
        <xdr:cNvPr id="157" name="直線コネクタ 156">
          <a:extLst>
            <a:ext uri="{FF2B5EF4-FFF2-40B4-BE49-F238E27FC236}">
              <a16:creationId xmlns:a16="http://schemas.microsoft.com/office/drawing/2014/main" id="{00000000-0008-0000-0D00-00009D000000}"/>
            </a:ext>
          </a:extLst>
        </xdr:cNvPr>
        <xdr:cNvCxnSpPr/>
      </xdr:nvCxnSpPr>
      <xdr:spPr>
        <a:xfrm>
          <a:off x="11798300" y="6466459"/>
          <a:ext cx="762000" cy="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116603</xdr:rowOff>
    </xdr:from>
    <xdr:ext cx="469744" cy="259045"/>
    <xdr:sp macro="" textlink="">
      <xdr:nvSpPr>
        <xdr:cNvPr id="158" name="n_1aveValue債務償還比率">
          <a:extLst>
            <a:ext uri="{FF2B5EF4-FFF2-40B4-BE49-F238E27FC236}">
              <a16:creationId xmlns:a16="http://schemas.microsoft.com/office/drawing/2014/main" id="{00000000-0008-0000-0D00-00009E000000}"/>
            </a:ext>
          </a:extLst>
        </xdr:cNvPr>
        <xdr:cNvSpPr txBox="1"/>
      </xdr:nvSpPr>
      <xdr:spPr>
        <a:xfrm>
          <a:off x="13836727" y="551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69568</xdr:rowOff>
    </xdr:from>
    <xdr:ext cx="469744" cy="259045"/>
    <xdr:sp macro="" textlink="">
      <xdr:nvSpPr>
        <xdr:cNvPr id="159" name="n_2aveValue債務償還比率">
          <a:extLst>
            <a:ext uri="{FF2B5EF4-FFF2-40B4-BE49-F238E27FC236}">
              <a16:creationId xmlns:a16="http://schemas.microsoft.com/office/drawing/2014/main" id="{00000000-0008-0000-0D00-00009F000000}"/>
            </a:ext>
          </a:extLst>
        </xdr:cNvPr>
        <xdr:cNvSpPr txBox="1"/>
      </xdr:nvSpPr>
      <xdr:spPr>
        <a:xfrm>
          <a:off x="13087427" y="547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107078</xdr:rowOff>
    </xdr:from>
    <xdr:ext cx="469744" cy="259045"/>
    <xdr:sp macro="" textlink="">
      <xdr:nvSpPr>
        <xdr:cNvPr id="160" name="n_3aveValue債務償還比率">
          <a:extLst>
            <a:ext uri="{FF2B5EF4-FFF2-40B4-BE49-F238E27FC236}">
              <a16:creationId xmlns:a16="http://schemas.microsoft.com/office/drawing/2014/main" id="{00000000-0008-0000-0D00-0000A0000000}"/>
            </a:ext>
          </a:extLst>
        </xdr:cNvPr>
        <xdr:cNvSpPr txBox="1"/>
      </xdr:nvSpPr>
      <xdr:spPr>
        <a:xfrm>
          <a:off x="12325427" y="56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27077</xdr:rowOff>
    </xdr:from>
    <xdr:ext cx="469744" cy="259045"/>
    <xdr:sp macro="" textlink="">
      <xdr:nvSpPr>
        <xdr:cNvPr id="161" name="n_4aveValue債務償還比率">
          <a:extLst>
            <a:ext uri="{FF2B5EF4-FFF2-40B4-BE49-F238E27FC236}">
              <a16:creationId xmlns:a16="http://schemas.microsoft.com/office/drawing/2014/main" id="{00000000-0008-0000-0D00-0000A1000000}"/>
            </a:ext>
          </a:extLst>
        </xdr:cNvPr>
        <xdr:cNvSpPr txBox="1"/>
      </xdr:nvSpPr>
      <xdr:spPr>
        <a:xfrm>
          <a:off x="11563427" y="57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34</xdr:row>
      <xdr:rowOff>14894</xdr:rowOff>
    </xdr:from>
    <xdr:ext cx="560923" cy="259045"/>
    <xdr:sp macro="" textlink="">
      <xdr:nvSpPr>
        <xdr:cNvPr id="162" name="n_1mainValue債務償還比率">
          <a:extLst>
            <a:ext uri="{FF2B5EF4-FFF2-40B4-BE49-F238E27FC236}">
              <a16:creationId xmlns:a16="http://schemas.microsoft.com/office/drawing/2014/main" id="{00000000-0008-0000-0D00-0000A2000000}"/>
            </a:ext>
          </a:extLst>
        </xdr:cNvPr>
        <xdr:cNvSpPr txBox="1"/>
      </xdr:nvSpPr>
      <xdr:spPr>
        <a:xfrm>
          <a:off x="13791138" y="66157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4063</xdr:rowOff>
    </xdr:from>
    <xdr:ext cx="469744" cy="259045"/>
    <xdr:sp macro="" textlink="">
      <xdr:nvSpPr>
        <xdr:cNvPr id="163" name="n_2mainValue債務償還比率">
          <a:extLst>
            <a:ext uri="{FF2B5EF4-FFF2-40B4-BE49-F238E27FC236}">
              <a16:creationId xmlns:a16="http://schemas.microsoft.com/office/drawing/2014/main" id="{00000000-0008-0000-0D00-0000A3000000}"/>
            </a:ext>
          </a:extLst>
        </xdr:cNvPr>
        <xdr:cNvSpPr txBox="1"/>
      </xdr:nvSpPr>
      <xdr:spPr>
        <a:xfrm>
          <a:off x="13087427" y="643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87801</xdr:rowOff>
    </xdr:from>
    <xdr:ext cx="469744" cy="259045"/>
    <xdr:sp macro="" textlink="">
      <xdr:nvSpPr>
        <xdr:cNvPr id="164" name="n_3mainValue債務償還比率">
          <a:extLst>
            <a:ext uri="{FF2B5EF4-FFF2-40B4-BE49-F238E27FC236}">
              <a16:creationId xmlns:a16="http://schemas.microsoft.com/office/drawing/2014/main" id="{00000000-0008-0000-0D00-0000A4000000}"/>
            </a:ext>
          </a:extLst>
        </xdr:cNvPr>
        <xdr:cNvSpPr txBox="1"/>
      </xdr:nvSpPr>
      <xdr:spPr>
        <a:xfrm>
          <a:off x="12325427" y="651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79011</xdr:rowOff>
    </xdr:from>
    <xdr:ext cx="469744" cy="259045"/>
    <xdr:sp macro="" textlink="">
      <xdr:nvSpPr>
        <xdr:cNvPr id="165" name="n_4mainValue債務償還比率">
          <a:extLst>
            <a:ext uri="{FF2B5EF4-FFF2-40B4-BE49-F238E27FC236}">
              <a16:creationId xmlns:a16="http://schemas.microsoft.com/office/drawing/2014/main" id="{00000000-0008-0000-0D00-0000A5000000}"/>
            </a:ext>
          </a:extLst>
        </xdr:cNvPr>
        <xdr:cNvSpPr txBox="1"/>
      </xdr:nvSpPr>
      <xdr:spPr>
        <a:xfrm>
          <a:off x="11563427" y="650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山形県長井市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24,851
24,430
214.67
22,614,545
21,996,251
555,495
8,226,478
24,817,270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256.1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118762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62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67310</xdr:rowOff>
    </xdr:from>
    <xdr:to>
      <xdr:col>24</xdr:col>
      <xdr:colOff>114300</xdr:colOff>
      <xdr:row>41</xdr:row>
      <xdr:rowOff>168910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153687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701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67310</xdr:rowOff>
    </xdr:from>
    <xdr:to>
      <xdr:col>20</xdr:col>
      <xdr:colOff>38100</xdr:colOff>
      <xdr:row>41</xdr:row>
      <xdr:rowOff>168910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118110</xdr:rowOff>
    </xdr:from>
    <xdr:to>
      <xdr:col>24</xdr:col>
      <xdr:colOff>63500</xdr:colOff>
      <xdr:row>41</xdr:row>
      <xdr:rowOff>118110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7147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63500</xdr:rowOff>
    </xdr:from>
    <xdr:to>
      <xdr:col>15</xdr:col>
      <xdr:colOff>101600</xdr:colOff>
      <xdr:row>41</xdr:row>
      <xdr:rowOff>165100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114300</xdr:rowOff>
    </xdr:from>
    <xdr:to>
      <xdr:col>19</xdr:col>
      <xdr:colOff>177800</xdr:colOff>
      <xdr:row>41</xdr:row>
      <xdr:rowOff>118110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7143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90170</xdr:rowOff>
    </xdr:from>
    <xdr:to>
      <xdr:col>10</xdr:col>
      <xdr:colOff>165100</xdr:colOff>
      <xdr:row>42</xdr:row>
      <xdr:rowOff>20320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114300</xdr:rowOff>
    </xdr:from>
    <xdr:to>
      <xdr:col>15</xdr:col>
      <xdr:colOff>50800</xdr:colOff>
      <xdr:row>41</xdr:row>
      <xdr:rowOff>140970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flipV="1">
          <a:off x="2019300" y="71437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84455</xdr:rowOff>
    </xdr:from>
    <xdr:to>
      <xdr:col>6</xdr:col>
      <xdr:colOff>38100</xdr:colOff>
      <xdr:row>42</xdr:row>
      <xdr:rowOff>14605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711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135255</xdr:rowOff>
    </xdr:from>
    <xdr:to>
      <xdr:col>10</xdr:col>
      <xdr:colOff>114300</xdr:colOff>
      <xdr:row>41</xdr:row>
      <xdr:rowOff>140970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71647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168292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160037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156227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11447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5732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720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10515600" y="6620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154820</xdr:rowOff>
    </xdr:from>
    <xdr:to>
      <xdr:col>55</xdr:col>
      <xdr:colOff>50800</xdr:colOff>
      <xdr:row>38</xdr:row>
      <xdr:rowOff>84970</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10426700" y="649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6247</xdr:rowOff>
    </xdr:from>
    <xdr:ext cx="534377"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10515600" y="634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166185</xdr:rowOff>
    </xdr:from>
    <xdr:to>
      <xdr:col>50</xdr:col>
      <xdr:colOff>165100</xdr:colOff>
      <xdr:row>38</xdr:row>
      <xdr:rowOff>96335</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9588500" y="650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34170</xdr:rowOff>
    </xdr:from>
    <xdr:to>
      <xdr:col>55</xdr:col>
      <xdr:colOff>0</xdr:colOff>
      <xdr:row>38</xdr:row>
      <xdr:rowOff>45535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9639300" y="6549270"/>
          <a:ext cx="838200" cy="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8386</xdr:rowOff>
    </xdr:from>
    <xdr:to>
      <xdr:col>46</xdr:col>
      <xdr:colOff>38100</xdr:colOff>
      <xdr:row>38</xdr:row>
      <xdr:rowOff>109986</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8699500" y="652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45535</xdr:rowOff>
    </xdr:from>
    <xdr:to>
      <xdr:col>50</xdr:col>
      <xdr:colOff>114300</xdr:colOff>
      <xdr:row>38</xdr:row>
      <xdr:rowOff>59186</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8750300" y="6560635"/>
          <a:ext cx="889000" cy="1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18804</xdr:rowOff>
    </xdr:from>
    <xdr:to>
      <xdr:col>41</xdr:col>
      <xdr:colOff>101600</xdr:colOff>
      <xdr:row>38</xdr:row>
      <xdr:rowOff>120404</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810500" y="653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59186</xdr:rowOff>
    </xdr:from>
    <xdr:to>
      <xdr:col>45</xdr:col>
      <xdr:colOff>177800</xdr:colOff>
      <xdr:row>38</xdr:row>
      <xdr:rowOff>69604</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7861300" y="6574286"/>
          <a:ext cx="8890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26216</xdr:rowOff>
    </xdr:from>
    <xdr:to>
      <xdr:col>36</xdr:col>
      <xdr:colOff>165100</xdr:colOff>
      <xdr:row>38</xdr:row>
      <xdr:rowOff>127816</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921500" y="654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69604</xdr:rowOff>
    </xdr:from>
    <xdr:to>
      <xdr:col>41</xdr:col>
      <xdr:colOff>50800</xdr:colOff>
      <xdr:row>38</xdr:row>
      <xdr:rowOff>77016</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6972300" y="6584704"/>
          <a:ext cx="889000" cy="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44779</xdr:rowOff>
    </xdr:from>
    <xdr:ext cx="534377"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9359411" y="673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47718</xdr:rowOff>
    </xdr:from>
    <xdr:ext cx="534377"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8483111" y="673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76261</xdr:rowOff>
    </xdr:from>
    <xdr:ext cx="534377"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7594111" y="67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112575</xdr:rowOff>
    </xdr:from>
    <xdr:ext cx="534377"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6705111" y="679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112862</xdr:rowOff>
    </xdr:from>
    <xdr:ext cx="534377"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9359411" y="62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126513</xdr:rowOff>
    </xdr:from>
    <xdr:ext cx="534377"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8483111" y="629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136930</xdr:rowOff>
    </xdr:from>
    <xdr:ext cx="534377"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7594111" y="630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144344</xdr:rowOff>
    </xdr:from>
    <xdr:ext cx="534377"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6705111" y="631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E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E00-0000B0000000}"/>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0000000-0008-0000-0E00-0000B2000000}"/>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E00-0000B4000000}"/>
            </a:ext>
          </a:extLst>
        </xdr:cNvPr>
        <xdr:cNvSpPr txBox="1"/>
      </xdr:nvSpPr>
      <xdr:spPr>
        <a:xfrm>
          <a:off x="4673600" y="1048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128815</xdr:rowOff>
    </xdr:from>
    <xdr:to>
      <xdr:col>24</xdr:col>
      <xdr:colOff>114300</xdr:colOff>
      <xdr:row>60</xdr:row>
      <xdr:rowOff>58965</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45847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151692</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E00-0000C0000000}"/>
            </a:ext>
          </a:extLst>
        </xdr:cNvPr>
        <xdr:cNvSpPr txBox="1"/>
      </xdr:nvSpPr>
      <xdr:spPr>
        <a:xfrm>
          <a:off x="4673600" y="10095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92891</xdr:rowOff>
    </xdr:from>
    <xdr:to>
      <xdr:col>20</xdr:col>
      <xdr:colOff>38100</xdr:colOff>
      <xdr:row>60</xdr:row>
      <xdr:rowOff>23041</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3746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143691</xdr:rowOff>
    </xdr:from>
    <xdr:to>
      <xdr:col>24</xdr:col>
      <xdr:colOff>63500</xdr:colOff>
      <xdr:row>60</xdr:row>
      <xdr:rowOff>8165</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3797300" y="10259241"/>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55335</xdr:rowOff>
    </xdr:from>
    <xdr:to>
      <xdr:col>15</xdr:col>
      <xdr:colOff>101600</xdr:colOff>
      <xdr:row>59</xdr:row>
      <xdr:rowOff>156935</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2857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106135</xdr:rowOff>
    </xdr:from>
    <xdr:to>
      <xdr:col>19</xdr:col>
      <xdr:colOff>177800</xdr:colOff>
      <xdr:row>59</xdr:row>
      <xdr:rowOff>143691</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908300" y="1022168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22678</xdr:rowOff>
    </xdr:from>
    <xdr:to>
      <xdr:col>10</xdr:col>
      <xdr:colOff>165100</xdr:colOff>
      <xdr:row>59</xdr:row>
      <xdr:rowOff>124278</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968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73478</xdr:rowOff>
    </xdr:from>
    <xdr:to>
      <xdr:col>15</xdr:col>
      <xdr:colOff>50800</xdr:colOff>
      <xdr:row>59</xdr:row>
      <xdr:rowOff>106135</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2019300" y="10189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161472</xdr:rowOff>
    </xdr:from>
    <xdr:to>
      <xdr:col>6</xdr:col>
      <xdr:colOff>38100</xdr:colOff>
      <xdr:row>59</xdr:row>
      <xdr:rowOff>91622</xdr:rowOff>
    </xdr:to>
    <xdr:sp macro="" textlink="">
      <xdr:nvSpPr>
        <xdr:cNvPr id="199" name="楕円 198">
          <a:extLst>
            <a:ext uri="{FF2B5EF4-FFF2-40B4-BE49-F238E27FC236}">
              <a16:creationId xmlns:a16="http://schemas.microsoft.com/office/drawing/2014/main" id="{00000000-0008-0000-0E00-0000C7000000}"/>
            </a:ext>
          </a:extLst>
        </xdr:cNvPr>
        <xdr:cNvSpPr/>
      </xdr:nvSpPr>
      <xdr:spPr>
        <a:xfrm>
          <a:off x="1079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40822</xdr:rowOff>
    </xdr:from>
    <xdr:to>
      <xdr:col>10</xdr:col>
      <xdr:colOff>114300</xdr:colOff>
      <xdr:row>59</xdr:row>
      <xdr:rowOff>73478</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1130300" y="1015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39568</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35820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2012</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2705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140805</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1816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108149</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927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00000000-0008-0000-0E00-0000E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00000000-0008-0000-0E00-0000EB000000}"/>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00000000-0008-0000-0E00-0000ED000000}"/>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00000000-0008-0000-0E00-0000EE000000}"/>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00000000-0008-0000-0E00-0000EF000000}"/>
            </a:ext>
          </a:extLst>
        </xdr:cNvPr>
        <xdr:cNvSpPr txBox="1"/>
      </xdr:nvSpPr>
      <xdr:spPr>
        <a:xfrm>
          <a:off x="10515600" y="10536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00000000-0008-0000-0E00-0000F3000000}"/>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00000000-0008-0000-0E00-0000F4000000}"/>
            </a:ext>
          </a:extLst>
        </xdr:cNvPr>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E00-0000F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27045</xdr:rowOff>
    </xdr:from>
    <xdr:to>
      <xdr:col>55</xdr:col>
      <xdr:colOff>50800</xdr:colOff>
      <xdr:row>60</xdr:row>
      <xdr:rowOff>128645</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10426700" y="103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49922</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00000000-0008-0000-0E00-0000FB000000}"/>
            </a:ext>
          </a:extLst>
        </xdr:cNvPr>
        <xdr:cNvSpPr txBox="1"/>
      </xdr:nvSpPr>
      <xdr:spPr>
        <a:xfrm>
          <a:off x="10515600" y="1016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41452</xdr:rowOff>
    </xdr:from>
    <xdr:to>
      <xdr:col>50</xdr:col>
      <xdr:colOff>165100</xdr:colOff>
      <xdr:row>60</xdr:row>
      <xdr:rowOff>143052</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9588500" y="103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77845</xdr:rowOff>
    </xdr:from>
    <xdr:to>
      <xdr:col>55</xdr:col>
      <xdr:colOff>0</xdr:colOff>
      <xdr:row>60</xdr:row>
      <xdr:rowOff>92252</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9639300" y="10364845"/>
          <a:ext cx="838200" cy="1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55773</xdr:rowOff>
    </xdr:from>
    <xdr:to>
      <xdr:col>46</xdr:col>
      <xdr:colOff>38100</xdr:colOff>
      <xdr:row>60</xdr:row>
      <xdr:rowOff>157373</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8699500" y="1034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92252</xdr:rowOff>
    </xdr:from>
    <xdr:to>
      <xdr:col>50</xdr:col>
      <xdr:colOff>114300</xdr:colOff>
      <xdr:row>60</xdr:row>
      <xdr:rowOff>106573</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8750300" y="10379252"/>
          <a:ext cx="889000" cy="1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70177</xdr:rowOff>
    </xdr:from>
    <xdr:to>
      <xdr:col>41</xdr:col>
      <xdr:colOff>101600</xdr:colOff>
      <xdr:row>61</xdr:row>
      <xdr:rowOff>327</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7810500" y="1035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106573</xdr:rowOff>
    </xdr:from>
    <xdr:to>
      <xdr:col>45</xdr:col>
      <xdr:colOff>177800</xdr:colOff>
      <xdr:row>60</xdr:row>
      <xdr:rowOff>120977</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7861300" y="10393573"/>
          <a:ext cx="889000" cy="1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83739</xdr:rowOff>
    </xdr:from>
    <xdr:to>
      <xdr:col>36</xdr:col>
      <xdr:colOff>165100</xdr:colOff>
      <xdr:row>61</xdr:row>
      <xdr:rowOff>13889</xdr:rowOff>
    </xdr:to>
    <xdr:sp macro="" textlink="">
      <xdr:nvSpPr>
        <xdr:cNvPr id="258" name="楕円 257">
          <a:extLst>
            <a:ext uri="{FF2B5EF4-FFF2-40B4-BE49-F238E27FC236}">
              <a16:creationId xmlns:a16="http://schemas.microsoft.com/office/drawing/2014/main" id="{00000000-0008-0000-0E00-000002010000}"/>
            </a:ext>
          </a:extLst>
        </xdr:cNvPr>
        <xdr:cNvSpPr/>
      </xdr:nvSpPr>
      <xdr:spPr>
        <a:xfrm>
          <a:off x="6921500" y="1037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120977</xdr:rowOff>
    </xdr:from>
    <xdr:to>
      <xdr:col>41</xdr:col>
      <xdr:colOff>50800</xdr:colOff>
      <xdr:row>60</xdr:row>
      <xdr:rowOff>134539</xdr:rowOff>
    </xdr:to>
    <xdr:cxnSp macro="">
      <xdr:nvCxnSpPr>
        <xdr:cNvPr id="259" name="直線コネクタ 258">
          <a:extLst>
            <a:ext uri="{FF2B5EF4-FFF2-40B4-BE49-F238E27FC236}">
              <a16:creationId xmlns:a16="http://schemas.microsoft.com/office/drawing/2014/main" id="{00000000-0008-0000-0E00-000003010000}"/>
            </a:ext>
          </a:extLst>
        </xdr:cNvPr>
        <xdr:cNvCxnSpPr/>
      </xdr:nvCxnSpPr>
      <xdr:spPr>
        <a:xfrm flipV="1">
          <a:off x="6972300" y="10407977"/>
          <a:ext cx="889000" cy="1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66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66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71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122176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75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159579</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9327095" y="1010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2450</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8450795" y="1011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16854</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00000000-0008-0000-0E00-00000A010000}"/>
            </a:ext>
          </a:extLst>
        </xdr:cNvPr>
        <xdr:cNvSpPr txBox="1"/>
      </xdr:nvSpPr>
      <xdr:spPr>
        <a:xfrm>
          <a:off x="7561795" y="1013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30416</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00000000-0008-0000-0E00-00000B010000}"/>
            </a:ext>
          </a:extLst>
        </xdr:cNvPr>
        <xdr:cNvSpPr txBox="1"/>
      </xdr:nvSpPr>
      <xdr:spPr>
        <a:xfrm>
          <a:off x="6672795" y="1014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00000000-0008-0000-0E00-00002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00000000-0008-0000-0E00-000025010000}"/>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00000000-0008-0000-0E00-000027010000}"/>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00000000-0008-0000-0E00-000029010000}"/>
            </a:ext>
          </a:extLst>
        </xdr:cNvPr>
        <xdr:cNvSpPr txBox="1"/>
      </xdr:nvSpPr>
      <xdr:spPr>
        <a:xfrm>
          <a:off x="46736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00000000-0008-0000-0E00-00002D010000}"/>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00000000-0008-0000-0E00-00002E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34925</xdr:rowOff>
    </xdr:from>
    <xdr:to>
      <xdr:col>24</xdr:col>
      <xdr:colOff>114300</xdr:colOff>
      <xdr:row>83</xdr:row>
      <xdr:rowOff>136525</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45847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57802</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00000000-0008-0000-0E00-000035010000}"/>
            </a:ext>
          </a:extLst>
        </xdr:cNvPr>
        <xdr:cNvSpPr txBox="1"/>
      </xdr:nvSpPr>
      <xdr:spPr>
        <a:xfrm>
          <a:off x="4673600"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8255</xdr:rowOff>
    </xdr:from>
    <xdr:to>
      <xdr:col>20</xdr:col>
      <xdr:colOff>38100</xdr:colOff>
      <xdr:row>83</xdr:row>
      <xdr:rowOff>109855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3746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59055</xdr:rowOff>
    </xdr:from>
    <xdr:to>
      <xdr:col>24</xdr:col>
      <xdr:colOff>63500</xdr:colOff>
      <xdr:row>83</xdr:row>
      <xdr:rowOff>85725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3797300" y="1428940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166370</xdr:rowOff>
    </xdr:from>
    <xdr:to>
      <xdr:col>15</xdr:col>
      <xdr:colOff>101600</xdr:colOff>
      <xdr:row>83</xdr:row>
      <xdr:rowOff>96520</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2857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45720</xdr:rowOff>
    </xdr:from>
    <xdr:to>
      <xdr:col>19</xdr:col>
      <xdr:colOff>177800</xdr:colOff>
      <xdr:row>83</xdr:row>
      <xdr:rowOff>59055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908300" y="142760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135889</xdr:rowOff>
    </xdr:from>
    <xdr:to>
      <xdr:col>10</xdr:col>
      <xdr:colOff>165100</xdr:colOff>
      <xdr:row>83</xdr:row>
      <xdr:rowOff>66039</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968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15239</xdr:rowOff>
    </xdr:from>
    <xdr:to>
      <xdr:col>15</xdr:col>
      <xdr:colOff>50800</xdr:colOff>
      <xdr:row>83</xdr:row>
      <xdr:rowOff>45720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2019300" y="142455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107314</xdr:rowOff>
    </xdr:from>
    <xdr:to>
      <xdr:col>6</xdr:col>
      <xdr:colOff>38100</xdr:colOff>
      <xdr:row>83</xdr:row>
      <xdr:rowOff>37464</xdr:rowOff>
    </xdr:to>
    <xdr:sp macro="" textlink="">
      <xdr:nvSpPr>
        <xdr:cNvPr id="316" name="楕円 315">
          <a:extLst>
            <a:ext uri="{FF2B5EF4-FFF2-40B4-BE49-F238E27FC236}">
              <a16:creationId xmlns:a16="http://schemas.microsoft.com/office/drawing/2014/main" id="{00000000-0008-0000-0E00-00003C010000}"/>
            </a:ext>
          </a:extLst>
        </xdr:cNvPr>
        <xdr:cNvSpPr/>
      </xdr:nvSpPr>
      <xdr:spPr>
        <a:xfrm>
          <a:off x="1079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158114</xdr:rowOff>
    </xdr:from>
    <xdr:to>
      <xdr:col>10</xdr:col>
      <xdr:colOff>114300</xdr:colOff>
      <xdr:row>83</xdr:row>
      <xdr:rowOff>15239</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1130300" y="142170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ave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100982</xdr:rowOff>
    </xdr:from>
    <xdr:ext cx="405111" cy="259045"/>
    <xdr:sp macro="" textlink="">
      <xdr:nvSpPr>
        <xdr:cNvPr id="322" name="n_1mainValue【公営住宅】&#10;有形固定資産減価償却率">
          <a:extLst>
            <a:ext uri="{FF2B5EF4-FFF2-40B4-BE49-F238E27FC236}">
              <a16:creationId xmlns:a16="http://schemas.microsoft.com/office/drawing/2014/main" id="{00000000-0008-0000-0E00-000042010000}"/>
            </a:ext>
          </a:extLst>
        </xdr:cNvPr>
        <xdr:cNvSpPr txBox="1"/>
      </xdr:nvSpPr>
      <xdr:spPr>
        <a:xfrm>
          <a:off x="35820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87647</xdr:rowOff>
    </xdr:from>
    <xdr:ext cx="405111" cy="259045"/>
    <xdr:sp macro="" textlink="">
      <xdr:nvSpPr>
        <xdr:cNvPr id="323" name="n_2mainValue【公営住宅】&#10;有形固定資産減価償却率">
          <a:extLst>
            <a:ext uri="{FF2B5EF4-FFF2-40B4-BE49-F238E27FC236}">
              <a16:creationId xmlns:a16="http://schemas.microsoft.com/office/drawing/2014/main" id="{00000000-0008-0000-0E00-000043010000}"/>
            </a:ext>
          </a:extLst>
        </xdr:cNvPr>
        <xdr:cNvSpPr txBox="1"/>
      </xdr:nvSpPr>
      <xdr:spPr>
        <a:xfrm>
          <a:off x="2705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24" name="n_3mainValue【公営住宅】&#10;有形固定資産減価償却率">
          <a:extLst>
            <a:ext uri="{FF2B5EF4-FFF2-40B4-BE49-F238E27FC236}">
              <a16:creationId xmlns:a16="http://schemas.microsoft.com/office/drawing/2014/main" id="{00000000-0008-0000-0E00-000044010000}"/>
            </a:ext>
          </a:extLst>
        </xdr:cNvPr>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28591</xdr:rowOff>
    </xdr:from>
    <xdr:ext cx="405111" cy="259045"/>
    <xdr:sp macro="" textlink="">
      <xdr:nvSpPr>
        <xdr:cNvPr id="325" name="n_4mainValue【公営住宅】&#10;有形固定資産減価償却率">
          <a:extLst>
            <a:ext uri="{FF2B5EF4-FFF2-40B4-BE49-F238E27FC236}">
              <a16:creationId xmlns:a16="http://schemas.microsoft.com/office/drawing/2014/main" id="{00000000-0008-0000-0E00-000045010000}"/>
            </a:ext>
          </a:extLst>
        </xdr:cNvPr>
        <xdr:cNvSpPr txBox="1"/>
      </xdr:nvSpPr>
      <xdr:spPr>
        <a:xfrm>
          <a:off x="927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E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00000000-0008-0000-0E00-00005E010000}"/>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00000000-0008-0000-0E00-000060010000}"/>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a:extLst>
            <a:ext uri="{FF2B5EF4-FFF2-40B4-BE49-F238E27FC236}">
              <a16:creationId xmlns:a16="http://schemas.microsoft.com/office/drawing/2014/main" id="{00000000-0008-0000-0E00-000062010000}"/>
            </a:ext>
          </a:extLst>
        </xdr:cNvPr>
        <xdr:cNvSpPr txBox="1"/>
      </xdr:nvSpPr>
      <xdr:spPr>
        <a:xfrm>
          <a:off x="10515600" y="14369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00000000-0008-0000-0E00-000067010000}"/>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135510</xdr:rowOff>
    </xdr:from>
    <xdr:to>
      <xdr:col>55</xdr:col>
      <xdr:colOff>50800</xdr:colOff>
      <xdr:row>85</xdr:row>
      <xdr:rowOff>65660</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10426700" y="1453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113937</xdr:rowOff>
    </xdr:from>
    <xdr:ext cx="469744" cy="259045"/>
    <xdr:sp macro="" textlink="">
      <xdr:nvSpPr>
        <xdr:cNvPr id="366" name="【公営住宅】&#10;一人当たり面積該当値テキスト">
          <a:extLst>
            <a:ext uri="{FF2B5EF4-FFF2-40B4-BE49-F238E27FC236}">
              <a16:creationId xmlns:a16="http://schemas.microsoft.com/office/drawing/2014/main" id="{00000000-0008-0000-0E00-00006E010000}"/>
            </a:ext>
          </a:extLst>
        </xdr:cNvPr>
        <xdr:cNvSpPr txBox="1"/>
      </xdr:nvSpPr>
      <xdr:spPr>
        <a:xfrm>
          <a:off x="10515600" y="1451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141224</xdr:rowOff>
    </xdr:from>
    <xdr:to>
      <xdr:col>50</xdr:col>
      <xdr:colOff>165100</xdr:colOff>
      <xdr:row>85</xdr:row>
      <xdr:rowOff>71374</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9588500" y="1454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14860</xdr:rowOff>
    </xdr:from>
    <xdr:to>
      <xdr:col>55</xdr:col>
      <xdr:colOff>0</xdr:colOff>
      <xdr:row>85</xdr:row>
      <xdr:rowOff>20574</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9639300" y="1458811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146177</xdr:rowOff>
    </xdr:from>
    <xdr:to>
      <xdr:col>46</xdr:col>
      <xdr:colOff>38100</xdr:colOff>
      <xdr:row>85</xdr:row>
      <xdr:rowOff>76327</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8699500" y="1454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20574</xdr:rowOff>
    </xdr:from>
    <xdr:to>
      <xdr:col>50</xdr:col>
      <xdr:colOff>114300</xdr:colOff>
      <xdr:row>85</xdr:row>
      <xdr:rowOff>25527</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8750300" y="14593824"/>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149988</xdr:rowOff>
    </xdr:from>
    <xdr:to>
      <xdr:col>41</xdr:col>
      <xdr:colOff>101600</xdr:colOff>
      <xdr:row>85</xdr:row>
      <xdr:rowOff>80138</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7810500" y="1455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25527</xdr:rowOff>
    </xdr:from>
    <xdr:to>
      <xdr:col>45</xdr:col>
      <xdr:colOff>177800</xdr:colOff>
      <xdr:row>85</xdr:row>
      <xdr:rowOff>29338</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7861300" y="14598777"/>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153036</xdr:rowOff>
    </xdr:from>
    <xdr:to>
      <xdr:col>36</xdr:col>
      <xdr:colOff>165100</xdr:colOff>
      <xdr:row>85</xdr:row>
      <xdr:rowOff>83186</xdr:rowOff>
    </xdr:to>
    <xdr:sp macro="" textlink="">
      <xdr:nvSpPr>
        <xdr:cNvPr id="373" name="楕円 372">
          <a:extLst>
            <a:ext uri="{FF2B5EF4-FFF2-40B4-BE49-F238E27FC236}">
              <a16:creationId xmlns:a16="http://schemas.microsoft.com/office/drawing/2014/main" id="{00000000-0008-0000-0E00-000075010000}"/>
            </a:ext>
          </a:extLst>
        </xdr:cNvPr>
        <xdr:cNvSpPr/>
      </xdr:nvSpPr>
      <xdr:spPr>
        <a:xfrm>
          <a:off x="69215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29338</xdr:rowOff>
    </xdr:from>
    <xdr:to>
      <xdr:col>41</xdr:col>
      <xdr:colOff>50800</xdr:colOff>
      <xdr:row>85</xdr:row>
      <xdr:rowOff>32386</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flipV="1">
          <a:off x="6972300" y="1460258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00000000-0008-0000-0E00-000077010000}"/>
            </a:ext>
          </a:extLst>
        </xdr:cNvPr>
        <xdr:cNvSpPr txBox="1"/>
      </xdr:nvSpPr>
      <xdr:spPr>
        <a:xfrm>
          <a:off x="9391727" y="142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00000000-0008-0000-0E00-000078010000}"/>
            </a:ext>
          </a:extLst>
        </xdr:cNvPr>
        <xdr:cNvSpPr txBox="1"/>
      </xdr:nvSpPr>
      <xdr:spPr>
        <a:xfrm>
          <a:off x="8515427" y="1427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77" name="n_3aveValue【公営住宅】&#10;一人当たり面積">
          <a:extLst>
            <a:ext uri="{FF2B5EF4-FFF2-40B4-BE49-F238E27FC236}">
              <a16:creationId xmlns:a16="http://schemas.microsoft.com/office/drawing/2014/main" id="{00000000-0008-0000-0E00-000079010000}"/>
            </a:ext>
          </a:extLst>
        </xdr:cNvPr>
        <xdr:cNvSpPr txBox="1"/>
      </xdr:nvSpPr>
      <xdr:spPr>
        <a:xfrm>
          <a:off x="7626427" y="1428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78" name="n_4aveValue【公営住宅】&#10;一人当たり面積">
          <a:extLst>
            <a:ext uri="{FF2B5EF4-FFF2-40B4-BE49-F238E27FC236}">
              <a16:creationId xmlns:a16="http://schemas.microsoft.com/office/drawing/2014/main" id="{00000000-0008-0000-0E00-00007A010000}"/>
            </a:ext>
          </a:extLst>
        </xdr:cNvPr>
        <xdr:cNvSpPr txBox="1"/>
      </xdr:nvSpPr>
      <xdr:spPr>
        <a:xfrm>
          <a:off x="6737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62501</xdr:rowOff>
    </xdr:from>
    <xdr:ext cx="469744" cy="259045"/>
    <xdr:sp macro="" textlink="">
      <xdr:nvSpPr>
        <xdr:cNvPr id="379" name="n_1mainValue【公営住宅】&#10;一人当たり面積">
          <a:extLst>
            <a:ext uri="{FF2B5EF4-FFF2-40B4-BE49-F238E27FC236}">
              <a16:creationId xmlns:a16="http://schemas.microsoft.com/office/drawing/2014/main" id="{00000000-0008-0000-0E00-00007B010000}"/>
            </a:ext>
          </a:extLst>
        </xdr:cNvPr>
        <xdr:cNvSpPr txBox="1"/>
      </xdr:nvSpPr>
      <xdr:spPr>
        <a:xfrm>
          <a:off x="9391727" y="1463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67454</xdr:rowOff>
    </xdr:from>
    <xdr:ext cx="469744" cy="259045"/>
    <xdr:sp macro="" textlink="">
      <xdr:nvSpPr>
        <xdr:cNvPr id="380" name="n_2mainValue【公営住宅】&#10;一人当たり面積">
          <a:extLst>
            <a:ext uri="{FF2B5EF4-FFF2-40B4-BE49-F238E27FC236}">
              <a16:creationId xmlns:a16="http://schemas.microsoft.com/office/drawing/2014/main" id="{00000000-0008-0000-0E00-00007C010000}"/>
            </a:ext>
          </a:extLst>
        </xdr:cNvPr>
        <xdr:cNvSpPr txBox="1"/>
      </xdr:nvSpPr>
      <xdr:spPr>
        <a:xfrm>
          <a:off x="8515427" y="1464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71265</xdr:rowOff>
    </xdr:from>
    <xdr:ext cx="469744" cy="259045"/>
    <xdr:sp macro="" textlink="">
      <xdr:nvSpPr>
        <xdr:cNvPr id="381" name="n_3mainValue【公営住宅】&#10;一人当たり面積">
          <a:extLst>
            <a:ext uri="{FF2B5EF4-FFF2-40B4-BE49-F238E27FC236}">
              <a16:creationId xmlns:a16="http://schemas.microsoft.com/office/drawing/2014/main" id="{00000000-0008-0000-0E00-00007D010000}"/>
            </a:ext>
          </a:extLst>
        </xdr:cNvPr>
        <xdr:cNvSpPr txBox="1"/>
      </xdr:nvSpPr>
      <xdr:spPr>
        <a:xfrm>
          <a:off x="7626427" y="1464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74313</xdr:rowOff>
    </xdr:from>
    <xdr:ext cx="469744" cy="259045"/>
    <xdr:sp macro="" textlink="">
      <xdr:nvSpPr>
        <xdr:cNvPr id="382" name="n_4mainValue【公営住宅】&#10;一人当たり面積">
          <a:extLst>
            <a:ext uri="{FF2B5EF4-FFF2-40B4-BE49-F238E27FC236}">
              <a16:creationId xmlns:a16="http://schemas.microsoft.com/office/drawing/2014/main" id="{00000000-0008-0000-0E00-00007E010000}"/>
            </a:ext>
          </a:extLst>
        </xdr:cNvPr>
        <xdr:cNvSpPr txBox="1"/>
      </xdr:nvSpPr>
      <xdr:spPr>
        <a:xfrm>
          <a:off x="6737427" y="1464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a:extLst>
            <a:ext uri="{FF2B5EF4-FFF2-40B4-BE49-F238E27FC236}">
              <a16:creationId xmlns:a16="http://schemas.microsoft.com/office/drawing/2014/main" id="{00000000-0008-0000-0E00-00009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a:extLst>
            <a:ext uri="{FF2B5EF4-FFF2-40B4-BE49-F238E27FC236}">
              <a16:creationId xmlns:a16="http://schemas.microsoft.com/office/drawing/2014/main" id="{00000000-0008-0000-0E00-0000A3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a:extLst>
            <a:ext uri="{FF2B5EF4-FFF2-40B4-BE49-F238E27FC236}">
              <a16:creationId xmlns:a16="http://schemas.microsoft.com/office/drawing/2014/main" id="{00000000-0008-0000-0E00-0000A4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a:extLst>
            <a:ext uri="{FF2B5EF4-FFF2-40B4-BE49-F238E27FC236}">
              <a16:creationId xmlns:a16="http://schemas.microsoft.com/office/drawing/2014/main" id="{00000000-0008-0000-0E00-0000A5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a:extLst>
            <a:ext uri="{FF2B5EF4-FFF2-40B4-BE49-F238E27FC236}">
              <a16:creationId xmlns:a16="http://schemas.microsoft.com/office/drawing/2014/main" id="{00000000-0008-0000-0E00-0000A6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a:extLst>
            <a:ext uri="{FF2B5EF4-FFF2-40B4-BE49-F238E27FC236}">
              <a16:creationId xmlns:a16="http://schemas.microsoft.com/office/drawing/2014/main" id="{00000000-0008-0000-0E00-0000B4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438" name="【学校施設】&#10;有形固定資産減価償却率最小値テキスト">
          <a:extLst>
            <a:ext uri="{FF2B5EF4-FFF2-40B4-BE49-F238E27FC236}">
              <a16:creationId xmlns:a16="http://schemas.microsoft.com/office/drawing/2014/main" id="{00000000-0008-0000-0E00-0000B6010000}"/>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440" name="【学校施設】&#10;有形固定資産減価償却率最大値テキスト">
          <a:extLst>
            <a:ext uri="{FF2B5EF4-FFF2-40B4-BE49-F238E27FC236}">
              <a16:creationId xmlns:a16="http://schemas.microsoft.com/office/drawing/2014/main" id="{00000000-0008-0000-0E00-0000B8010000}"/>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12209</xdr:rowOff>
    </xdr:from>
    <xdr:ext cx="405111" cy="259045"/>
    <xdr:sp macro="" textlink="">
      <xdr:nvSpPr>
        <xdr:cNvPr id="442" name="【学校施設】&#10;有形固定資産減価償却率平均値テキスト">
          <a:extLst>
            <a:ext uri="{FF2B5EF4-FFF2-40B4-BE49-F238E27FC236}">
              <a16:creationId xmlns:a16="http://schemas.microsoft.com/office/drawing/2014/main" id="{00000000-0008-0000-0E00-0000BA010000}"/>
            </a:ext>
          </a:extLst>
        </xdr:cNvPr>
        <xdr:cNvSpPr txBox="1"/>
      </xdr:nvSpPr>
      <xdr:spPr>
        <a:xfrm>
          <a:off x="16357600" y="1012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443" name="フローチャート: 判断 442">
          <a:extLst>
            <a:ext uri="{FF2B5EF4-FFF2-40B4-BE49-F238E27FC236}">
              <a16:creationId xmlns:a16="http://schemas.microsoft.com/office/drawing/2014/main" id="{00000000-0008-0000-0E00-0000BB010000}"/>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444" name="フローチャート: 判断 443">
          <a:extLst>
            <a:ext uri="{FF2B5EF4-FFF2-40B4-BE49-F238E27FC236}">
              <a16:creationId xmlns:a16="http://schemas.microsoft.com/office/drawing/2014/main" id="{00000000-0008-0000-0E00-0000BC010000}"/>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445" name="フローチャート: 判断 444">
          <a:extLst>
            <a:ext uri="{FF2B5EF4-FFF2-40B4-BE49-F238E27FC236}">
              <a16:creationId xmlns:a16="http://schemas.microsoft.com/office/drawing/2014/main" id="{00000000-0008-0000-0E00-0000BD010000}"/>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446" name="フローチャート: 判断 445">
          <a:extLst>
            <a:ext uri="{FF2B5EF4-FFF2-40B4-BE49-F238E27FC236}">
              <a16:creationId xmlns:a16="http://schemas.microsoft.com/office/drawing/2014/main" id="{00000000-0008-0000-0E00-0000BE010000}"/>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447" name="フローチャート: 判断 446">
          <a:extLst>
            <a:ext uri="{FF2B5EF4-FFF2-40B4-BE49-F238E27FC236}">
              <a16:creationId xmlns:a16="http://schemas.microsoft.com/office/drawing/2014/main" id="{00000000-0008-0000-0E00-0000BF010000}"/>
            </a:ext>
          </a:extLst>
        </xdr:cNvPr>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10922</xdr:rowOff>
    </xdr:from>
    <xdr:to>
      <xdr:col>85</xdr:col>
      <xdr:colOff>177800</xdr:colOff>
      <xdr:row>59</xdr:row>
      <xdr:rowOff>112522</xdr:rowOff>
    </xdr:to>
    <xdr:sp macro="" textlink="">
      <xdr:nvSpPr>
        <xdr:cNvPr id="453" name="楕円 452">
          <a:extLst>
            <a:ext uri="{FF2B5EF4-FFF2-40B4-BE49-F238E27FC236}">
              <a16:creationId xmlns:a16="http://schemas.microsoft.com/office/drawing/2014/main" id="{00000000-0008-0000-0E00-0000C5010000}"/>
            </a:ext>
          </a:extLst>
        </xdr:cNvPr>
        <xdr:cNvSpPr/>
      </xdr:nvSpPr>
      <xdr:spPr>
        <a:xfrm>
          <a:off x="162687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33799</xdr:rowOff>
    </xdr:from>
    <xdr:ext cx="405111" cy="259045"/>
    <xdr:sp macro="" textlink="">
      <xdr:nvSpPr>
        <xdr:cNvPr id="454" name="【学校施設】&#10;有形固定資産減価償却率該当値テキスト">
          <a:extLst>
            <a:ext uri="{FF2B5EF4-FFF2-40B4-BE49-F238E27FC236}">
              <a16:creationId xmlns:a16="http://schemas.microsoft.com/office/drawing/2014/main" id="{00000000-0008-0000-0E00-0000C6010000}"/>
            </a:ext>
          </a:extLst>
        </xdr:cNvPr>
        <xdr:cNvSpPr txBox="1"/>
      </xdr:nvSpPr>
      <xdr:spPr>
        <a:xfrm>
          <a:off x="16357600" y="997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4064</xdr:rowOff>
    </xdr:from>
    <xdr:to>
      <xdr:col>81</xdr:col>
      <xdr:colOff>101600</xdr:colOff>
      <xdr:row>59</xdr:row>
      <xdr:rowOff>105664</xdr:rowOff>
    </xdr:to>
    <xdr:sp macro="" textlink="">
      <xdr:nvSpPr>
        <xdr:cNvPr id="455" name="楕円 454">
          <a:extLst>
            <a:ext uri="{FF2B5EF4-FFF2-40B4-BE49-F238E27FC236}">
              <a16:creationId xmlns:a16="http://schemas.microsoft.com/office/drawing/2014/main" id="{00000000-0008-0000-0E00-0000C7010000}"/>
            </a:ext>
          </a:extLst>
        </xdr:cNvPr>
        <xdr:cNvSpPr/>
      </xdr:nvSpPr>
      <xdr:spPr>
        <a:xfrm>
          <a:off x="15430500" y="1011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54864</xdr:rowOff>
    </xdr:from>
    <xdr:to>
      <xdr:col>85</xdr:col>
      <xdr:colOff>127000</xdr:colOff>
      <xdr:row>59</xdr:row>
      <xdr:rowOff>61722</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5481300" y="1017041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31496</xdr:rowOff>
    </xdr:from>
    <xdr:to>
      <xdr:col>76</xdr:col>
      <xdr:colOff>165100</xdr:colOff>
      <xdr:row>59</xdr:row>
      <xdr:rowOff>133096</xdr:rowOff>
    </xdr:to>
    <xdr:sp macro="" textlink="">
      <xdr:nvSpPr>
        <xdr:cNvPr id="457" name="楕円 456">
          <a:extLst>
            <a:ext uri="{FF2B5EF4-FFF2-40B4-BE49-F238E27FC236}">
              <a16:creationId xmlns:a16="http://schemas.microsoft.com/office/drawing/2014/main" id="{00000000-0008-0000-0E00-0000C9010000}"/>
            </a:ext>
          </a:extLst>
        </xdr:cNvPr>
        <xdr:cNvSpPr/>
      </xdr:nvSpPr>
      <xdr:spPr>
        <a:xfrm>
          <a:off x="14541500" y="1014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54864</xdr:rowOff>
    </xdr:from>
    <xdr:to>
      <xdr:col>81</xdr:col>
      <xdr:colOff>50800</xdr:colOff>
      <xdr:row>59</xdr:row>
      <xdr:rowOff>82296</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flipV="1">
          <a:off x="14592300" y="1017041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90932</xdr:rowOff>
    </xdr:from>
    <xdr:to>
      <xdr:col>72</xdr:col>
      <xdr:colOff>38100</xdr:colOff>
      <xdr:row>60</xdr:row>
      <xdr:rowOff>21082</xdr:rowOff>
    </xdr:to>
    <xdr:sp macro="" textlink="">
      <xdr:nvSpPr>
        <xdr:cNvPr id="459" name="楕円 458">
          <a:extLst>
            <a:ext uri="{FF2B5EF4-FFF2-40B4-BE49-F238E27FC236}">
              <a16:creationId xmlns:a16="http://schemas.microsoft.com/office/drawing/2014/main" id="{00000000-0008-0000-0E00-0000CB010000}"/>
            </a:ext>
          </a:extLst>
        </xdr:cNvPr>
        <xdr:cNvSpPr/>
      </xdr:nvSpPr>
      <xdr:spPr>
        <a:xfrm>
          <a:off x="13652500" y="102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82296</xdr:rowOff>
    </xdr:from>
    <xdr:to>
      <xdr:col>76</xdr:col>
      <xdr:colOff>114300</xdr:colOff>
      <xdr:row>59</xdr:row>
      <xdr:rowOff>141732</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flipV="1">
          <a:off x="13703300" y="1019784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38354</xdr:rowOff>
    </xdr:from>
    <xdr:to>
      <xdr:col>67</xdr:col>
      <xdr:colOff>101600</xdr:colOff>
      <xdr:row>59</xdr:row>
      <xdr:rowOff>139954</xdr:rowOff>
    </xdr:to>
    <xdr:sp macro="" textlink="">
      <xdr:nvSpPr>
        <xdr:cNvPr id="461" name="楕円 460">
          <a:extLst>
            <a:ext uri="{FF2B5EF4-FFF2-40B4-BE49-F238E27FC236}">
              <a16:creationId xmlns:a16="http://schemas.microsoft.com/office/drawing/2014/main" id="{00000000-0008-0000-0E00-0000CD010000}"/>
            </a:ext>
          </a:extLst>
        </xdr:cNvPr>
        <xdr:cNvSpPr/>
      </xdr:nvSpPr>
      <xdr:spPr>
        <a:xfrm>
          <a:off x="127635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89154</xdr:rowOff>
    </xdr:from>
    <xdr:to>
      <xdr:col>71</xdr:col>
      <xdr:colOff>177800</xdr:colOff>
      <xdr:row>59</xdr:row>
      <xdr:rowOff>141732</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2814300" y="1020470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463" name="n_1aveValue【学校施設】&#10;有形固定資産減価償却率">
          <a:extLst>
            <a:ext uri="{FF2B5EF4-FFF2-40B4-BE49-F238E27FC236}">
              <a16:creationId xmlns:a16="http://schemas.microsoft.com/office/drawing/2014/main" id="{00000000-0008-0000-0E00-0000CF010000}"/>
            </a:ext>
          </a:extLst>
        </xdr:cNvPr>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464" name="n_2aveValue【学校施設】&#10;有形固定資産減価償却率">
          <a:extLst>
            <a:ext uri="{FF2B5EF4-FFF2-40B4-BE49-F238E27FC236}">
              <a16:creationId xmlns:a16="http://schemas.microsoft.com/office/drawing/2014/main" id="{00000000-0008-0000-0E00-0000D0010000}"/>
            </a:ext>
          </a:extLst>
        </xdr:cNvPr>
        <xdr:cNvSpPr txBox="1"/>
      </xdr:nvSpPr>
      <xdr:spPr>
        <a:xfrm>
          <a:off x="143897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465" name="n_3aveValue【学校施設】&#10;有形固定資産減価償却率">
          <a:extLst>
            <a:ext uri="{FF2B5EF4-FFF2-40B4-BE49-F238E27FC236}">
              <a16:creationId xmlns:a16="http://schemas.microsoft.com/office/drawing/2014/main" id="{00000000-0008-0000-0E00-0000D1010000}"/>
            </a:ext>
          </a:extLst>
        </xdr:cNvPr>
        <xdr:cNvSpPr txBox="1"/>
      </xdr:nvSpPr>
      <xdr:spPr>
        <a:xfrm>
          <a:off x="13500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58183</xdr:rowOff>
    </xdr:from>
    <xdr:ext cx="405111" cy="259045"/>
    <xdr:sp macro="" textlink="">
      <xdr:nvSpPr>
        <xdr:cNvPr id="466" name="n_4aveValue【学校施設】&#10;有形固定資産減価償却率">
          <a:extLst>
            <a:ext uri="{FF2B5EF4-FFF2-40B4-BE49-F238E27FC236}">
              <a16:creationId xmlns:a16="http://schemas.microsoft.com/office/drawing/2014/main" id="{00000000-0008-0000-0E00-0000D2010000}"/>
            </a:ext>
          </a:extLst>
        </xdr:cNvPr>
        <xdr:cNvSpPr txBox="1"/>
      </xdr:nvSpPr>
      <xdr:spPr>
        <a:xfrm>
          <a:off x="12611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122191</xdr:rowOff>
    </xdr:from>
    <xdr:ext cx="405111" cy="259045"/>
    <xdr:sp macro="" textlink="">
      <xdr:nvSpPr>
        <xdr:cNvPr id="467" name="n_1mainValue【学校施設】&#10;有形固定資産減価償却率">
          <a:extLst>
            <a:ext uri="{FF2B5EF4-FFF2-40B4-BE49-F238E27FC236}">
              <a16:creationId xmlns:a16="http://schemas.microsoft.com/office/drawing/2014/main" id="{00000000-0008-0000-0E00-0000D3010000}"/>
            </a:ext>
          </a:extLst>
        </xdr:cNvPr>
        <xdr:cNvSpPr txBox="1"/>
      </xdr:nvSpPr>
      <xdr:spPr>
        <a:xfrm>
          <a:off x="15266044" y="989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124223</xdr:rowOff>
    </xdr:from>
    <xdr:ext cx="405111" cy="259045"/>
    <xdr:sp macro="" textlink="">
      <xdr:nvSpPr>
        <xdr:cNvPr id="468" name="n_2mainValue【学校施設】&#10;有形固定資産減価償却率">
          <a:extLst>
            <a:ext uri="{FF2B5EF4-FFF2-40B4-BE49-F238E27FC236}">
              <a16:creationId xmlns:a16="http://schemas.microsoft.com/office/drawing/2014/main" id="{00000000-0008-0000-0E00-0000D4010000}"/>
            </a:ext>
          </a:extLst>
        </xdr:cNvPr>
        <xdr:cNvSpPr txBox="1"/>
      </xdr:nvSpPr>
      <xdr:spPr>
        <a:xfrm>
          <a:off x="14389744" y="1023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12209</xdr:rowOff>
    </xdr:from>
    <xdr:ext cx="405111" cy="259045"/>
    <xdr:sp macro="" textlink="">
      <xdr:nvSpPr>
        <xdr:cNvPr id="469" name="n_3mainValue【学校施設】&#10;有形固定資産減価償却率">
          <a:extLst>
            <a:ext uri="{FF2B5EF4-FFF2-40B4-BE49-F238E27FC236}">
              <a16:creationId xmlns:a16="http://schemas.microsoft.com/office/drawing/2014/main" id="{00000000-0008-0000-0E00-0000D5010000}"/>
            </a:ext>
          </a:extLst>
        </xdr:cNvPr>
        <xdr:cNvSpPr txBox="1"/>
      </xdr:nvSpPr>
      <xdr:spPr>
        <a:xfrm>
          <a:off x="13500744" y="1029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131081</xdr:rowOff>
    </xdr:from>
    <xdr:ext cx="405111" cy="259045"/>
    <xdr:sp macro="" textlink="">
      <xdr:nvSpPr>
        <xdr:cNvPr id="470" name="n_4mainValue【学校施設】&#10;有形固定資産減価償却率">
          <a:extLst>
            <a:ext uri="{FF2B5EF4-FFF2-40B4-BE49-F238E27FC236}">
              <a16:creationId xmlns:a16="http://schemas.microsoft.com/office/drawing/2014/main" id="{00000000-0008-0000-0E00-0000D6010000}"/>
            </a:ext>
          </a:extLst>
        </xdr:cNvPr>
        <xdr:cNvSpPr txBox="1"/>
      </xdr:nvSpPr>
      <xdr:spPr>
        <a:xfrm>
          <a:off x="12611744" y="1024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00000000-0008-0000-0E00-0000DD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00000000-0008-0000-0E00-0000DE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a:extLst>
            <a:ext uri="{FF2B5EF4-FFF2-40B4-BE49-F238E27FC236}">
              <a16:creationId xmlns:a16="http://schemas.microsoft.com/office/drawing/2014/main" id="{00000000-0008-0000-0E00-0000EC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494" name="【学校施設】&#10;一人当たり面積最小値テキスト">
          <a:extLst>
            <a:ext uri="{FF2B5EF4-FFF2-40B4-BE49-F238E27FC236}">
              <a16:creationId xmlns:a16="http://schemas.microsoft.com/office/drawing/2014/main" id="{00000000-0008-0000-0E00-0000EE010000}"/>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496" name="【学校施設】&#10;一人当たり面積最大値テキスト">
          <a:extLst>
            <a:ext uri="{FF2B5EF4-FFF2-40B4-BE49-F238E27FC236}">
              <a16:creationId xmlns:a16="http://schemas.microsoft.com/office/drawing/2014/main" id="{00000000-0008-0000-0E00-0000F0010000}"/>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498" name="【学校施設】&#10;一人当たり面積平均値テキスト">
          <a:extLst>
            <a:ext uri="{FF2B5EF4-FFF2-40B4-BE49-F238E27FC236}">
              <a16:creationId xmlns:a16="http://schemas.microsoft.com/office/drawing/2014/main" id="{00000000-0008-0000-0E00-0000F2010000}"/>
            </a:ext>
          </a:extLst>
        </xdr:cNvPr>
        <xdr:cNvSpPr txBox="1"/>
      </xdr:nvSpPr>
      <xdr:spPr>
        <a:xfrm>
          <a:off x="22199600" y="10425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499" name="フローチャート: 判断 498">
          <a:extLst>
            <a:ext uri="{FF2B5EF4-FFF2-40B4-BE49-F238E27FC236}">
              <a16:creationId xmlns:a16="http://schemas.microsoft.com/office/drawing/2014/main" id="{00000000-0008-0000-0E00-0000F3010000}"/>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00" name="フローチャート: 判断 499">
          <a:extLst>
            <a:ext uri="{FF2B5EF4-FFF2-40B4-BE49-F238E27FC236}">
              <a16:creationId xmlns:a16="http://schemas.microsoft.com/office/drawing/2014/main" id="{00000000-0008-0000-0E00-0000F4010000}"/>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501" name="フローチャート: 判断 500">
          <a:extLst>
            <a:ext uri="{FF2B5EF4-FFF2-40B4-BE49-F238E27FC236}">
              <a16:creationId xmlns:a16="http://schemas.microsoft.com/office/drawing/2014/main" id="{00000000-0008-0000-0E00-0000F5010000}"/>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502" name="フローチャート: 判断 501">
          <a:extLst>
            <a:ext uri="{FF2B5EF4-FFF2-40B4-BE49-F238E27FC236}">
              <a16:creationId xmlns:a16="http://schemas.microsoft.com/office/drawing/2014/main" id="{00000000-0008-0000-0E00-0000F6010000}"/>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503" name="フローチャート: 判断 502">
          <a:extLst>
            <a:ext uri="{FF2B5EF4-FFF2-40B4-BE49-F238E27FC236}">
              <a16:creationId xmlns:a16="http://schemas.microsoft.com/office/drawing/2014/main" id="{00000000-0008-0000-0E00-0000F7010000}"/>
            </a:ext>
          </a:extLst>
        </xdr:cNvPr>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91846</xdr:rowOff>
    </xdr:from>
    <xdr:to>
      <xdr:col>116</xdr:col>
      <xdr:colOff>114300</xdr:colOff>
      <xdr:row>61</xdr:row>
      <xdr:rowOff>21996</xdr:rowOff>
    </xdr:to>
    <xdr:sp macro="" textlink="">
      <xdr:nvSpPr>
        <xdr:cNvPr id="509" name="楕円 508">
          <a:extLst>
            <a:ext uri="{FF2B5EF4-FFF2-40B4-BE49-F238E27FC236}">
              <a16:creationId xmlns:a16="http://schemas.microsoft.com/office/drawing/2014/main" id="{00000000-0008-0000-0E00-0000FD010000}"/>
            </a:ext>
          </a:extLst>
        </xdr:cNvPr>
        <xdr:cNvSpPr/>
      </xdr:nvSpPr>
      <xdr:spPr>
        <a:xfrm>
          <a:off x="22110700" y="1037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114723</xdr:rowOff>
    </xdr:from>
    <xdr:ext cx="469744" cy="259045"/>
    <xdr:sp macro="" textlink="">
      <xdr:nvSpPr>
        <xdr:cNvPr id="510" name="【学校施設】&#10;一人当たり面積該当値テキスト">
          <a:extLst>
            <a:ext uri="{FF2B5EF4-FFF2-40B4-BE49-F238E27FC236}">
              <a16:creationId xmlns:a16="http://schemas.microsoft.com/office/drawing/2014/main" id="{00000000-0008-0000-0E00-0000FE010000}"/>
            </a:ext>
          </a:extLst>
        </xdr:cNvPr>
        <xdr:cNvSpPr txBox="1"/>
      </xdr:nvSpPr>
      <xdr:spPr>
        <a:xfrm>
          <a:off x="22199600" y="1023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108763</xdr:rowOff>
    </xdr:from>
    <xdr:to>
      <xdr:col>112</xdr:col>
      <xdr:colOff>38100</xdr:colOff>
      <xdr:row>61</xdr:row>
      <xdr:rowOff>38913</xdr:rowOff>
    </xdr:to>
    <xdr:sp macro="" textlink="">
      <xdr:nvSpPr>
        <xdr:cNvPr id="511" name="楕円 510">
          <a:extLst>
            <a:ext uri="{FF2B5EF4-FFF2-40B4-BE49-F238E27FC236}">
              <a16:creationId xmlns:a16="http://schemas.microsoft.com/office/drawing/2014/main" id="{00000000-0008-0000-0E00-0000FF010000}"/>
            </a:ext>
          </a:extLst>
        </xdr:cNvPr>
        <xdr:cNvSpPr/>
      </xdr:nvSpPr>
      <xdr:spPr>
        <a:xfrm>
          <a:off x="21272500" y="1039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142646</xdr:rowOff>
    </xdr:from>
    <xdr:to>
      <xdr:col>116</xdr:col>
      <xdr:colOff>63500</xdr:colOff>
      <xdr:row>60</xdr:row>
      <xdr:rowOff>159563</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flipV="1">
          <a:off x="21323300" y="10429646"/>
          <a:ext cx="8382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128422</xdr:rowOff>
    </xdr:from>
    <xdr:to>
      <xdr:col>107</xdr:col>
      <xdr:colOff>101600</xdr:colOff>
      <xdr:row>61</xdr:row>
      <xdr:rowOff>58572</xdr:rowOff>
    </xdr:to>
    <xdr:sp macro="" textlink="">
      <xdr:nvSpPr>
        <xdr:cNvPr id="513" name="楕円 512">
          <a:extLst>
            <a:ext uri="{FF2B5EF4-FFF2-40B4-BE49-F238E27FC236}">
              <a16:creationId xmlns:a16="http://schemas.microsoft.com/office/drawing/2014/main" id="{00000000-0008-0000-0E00-000001020000}"/>
            </a:ext>
          </a:extLst>
        </xdr:cNvPr>
        <xdr:cNvSpPr/>
      </xdr:nvSpPr>
      <xdr:spPr>
        <a:xfrm>
          <a:off x="20383500" y="1041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159563</xdr:rowOff>
    </xdr:from>
    <xdr:to>
      <xdr:col>111</xdr:col>
      <xdr:colOff>177800</xdr:colOff>
      <xdr:row>61</xdr:row>
      <xdr:rowOff>7772</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flipV="1">
          <a:off x="20434300" y="10446563"/>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142596</xdr:rowOff>
    </xdr:from>
    <xdr:to>
      <xdr:col>102</xdr:col>
      <xdr:colOff>165100</xdr:colOff>
      <xdr:row>61</xdr:row>
      <xdr:rowOff>72746</xdr:rowOff>
    </xdr:to>
    <xdr:sp macro="" textlink="">
      <xdr:nvSpPr>
        <xdr:cNvPr id="515" name="楕円 514">
          <a:extLst>
            <a:ext uri="{FF2B5EF4-FFF2-40B4-BE49-F238E27FC236}">
              <a16:creationId xmlns:a16="http://schemas.microsoft.com/office/drawing/2014/main" id="{00000000-0008-0000-0E00-000003020000}"/>
            </a:ext>
          </a:extLst>
        </xdr:cNvPr>
        <xdr:cNvSpPr/>
      </xdr:nvSpPr>
      <xdr:spPr>
        <a:xfrm>
          <a:off x="19494500" y="1042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7772</xdr:rowOff>
    </xdr:from>
    <xdr:to>
      <xdr:col>107</xdr:col>
      <xdr:colOff>50800</xdr:colOff>
      <xdr:row>61</xdr:row>
      <xdr:rowOff>21946</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flipV="1">
          <a:off x="19545300" y="10466222"/>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154483</xdr:rowOff>
    </xdr:from>
    <xdr:to>
      <xdr:col>98</xdr:col>
      <xdr:colOff>38100</xdr:colOff>
      <xdr:row>61</xdr:row>
      <xdr:rowOff>84633</xdr:rowOff>
    </xdr:to>
    <xdr:sp macro="" textlink="">
      <xdr:nvSpPr>
        <xdr:cNvPr id="517" name="楕円 516">
          <a:extLst>
            <a:ext uri="{FF2B5EF4-FFF2-40B4-BE49-F238E27FC236}">
              <a16:creationId xmlns:a16="http://schemas.microsoft.com/office/drawing/2014/main" id="{00000000-0008-0000-0E00-000005020000}"/>
            </a:ext>
          </a:extLst>
        </xdr:cNvPr>
        <xdr:cNvSpPr/>
      </xdr:nvSpPr>
      <xdr:spPr>
        <a:xfrm>
          <a:off x="18605500" y="1044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21946</xdr:rowOff>
    </xdr:from>
    <xdr:to>
      <xdr:col>102</xdr:col>
      <xdr:colOff>114300</xdr:colOff>
      <xdr:row>61</xdr:row>
      <xdr:rowOff>33833</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flipV="1">
          <a:off x="18656300" y="10480396"/>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519" name="n_1aveValue【学校施設】&#10;一人当たり面積">
          <a:extLst>
            <a:ext uri="{FF2B5EF4-FFF2-40B4-BE49-F238E27FC236}">
              <a16:creationId xmlns:a16="http://schemas.microsoft.com/office/drawing/2014/main" id="{00000000-0008-0000-0E00-000007020000}"/>
            </a:ext>
          </a:extLst>
        </xdr:cNvPr>
        <xdr:cNvSpPr txBox="1"/>
      </xdr:nvSpPr>
      <xdr:spPr>
        <a:xfrm>
          <a:off x="21075727" y="1054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520" name="n_2aveValue【学校施設】&#10;一人当たり面積">
          <a:extLst>
            <a:ext uri="{FF2B5EF4-FFF2-40B4-BE49-F238E27FC236}">
              <a16:creationId xmlns:a16="http://schemas.microsoft.com/office/drawing/2014/main" id="{00000000-0008-0000-0E00-000008020000}"/>
            </a:ext>
          </a:extLst>
        </xdr:cNvPr>
        <xdr:cNvSpPr txBox="1"/>
      </xdr:nvSpPr>
      <xdr:spPr>
        <a:xfrm>
          <a:off x="20199427" y="105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521" name="n_3aveValue【学校施設】&#10;一人当たり面積">
          <a:extLst>
            <a:ext uri="{FF2B5EF4-FFF2-40B4-BE49-F238E27FC236}">
              <a16:creationId xmlns:a16="http://schemas.microsoft.com/office/drawing/2014/main" id="{00000000-0008-0000-0E00-000009020000}"/>
            </a:ext>
          </a:extLst>
        </xdr:cNvPr>
        <xdr:cNvSpPr txBox="1"/>
      </xdr:nvSpPr>
      <xdr:spPr>
        <a:xfrm>
          <a:off x="19310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522" name="n_4aveValue【学校施設】&#10;一人当たり面積">
          <a:extLst>
            <a:ext uri="{FF2B5EF4-FFF2-40B4-BE49-F238E27FC236}">
              <a16:creationId xmlns:a16="http://schemas.microsoft.com/office/drawing/2014/main" id="{00000000-0008-0000-0E00-00000A020000}"/>
            </a:ext>
          </a:extLst>
        </xdr:cNvPr>
        <xdr:cNvSpPr txBox="1"/>
      </xdr:nvSpPr>
      <xdr:spPr>
        <a:xfrm>
          <a:off x="18421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55440</xdr:rowOff>
    </xdr:from>
    <xdr:ext cx="469744" cy="259045"/>
    <xdr:sp macro="" textlink="">
      <xdr:nvSpPr>
        <xdr:cNvPr id="523" name="n_1mainValue【学校施設】&#10;一人当たり面積">
          <a:extLst>
            <a:ext uri="{FF2B5EF4-FFF2-40B4-BE49-F238E27FC236}">
              <a16:creationId xmlns:a16="http://schemas.microsoft.com/office/drawing/2014/main" id="{00000000-0008-0000-0E00-00000B020000}"/>
            </a:ext>
          </a:extLst>
        </xdr:cNvPr>
        <xdr:cNvSpPr txBox="1"/>
      </xdr:nvSpPr>
      <xdr:spPr>
        <a:xfrm>
          <a:off x="21075727" y="1017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75099</xdr:rowOff>
    </xdr:from>
    <xdr:ext cx="469744" cy="259045"/>
    <xdr:sp macro="" textlink="">
      <xdr:nvSpPr>
        <xdr:cNvPr id="524" name="n_2mainValue【学校施設】&#10;一人当たり面積">
          <a:extLst>
            <a:ext uri="{FF2B5EF4-FFF2-40B4-BE49-F238E27FC236}">
              <a16:creationId xmlns:a16="http://schemas.microsoft.com/office/drawing/2014/main" id="{00000000-0008-0000-0E00-00000C020000}"/>
            </a:ext>
          </a:extLst>
        </xdr:cNvPr>
        <xdr:cNvSpPr txBox="1"/>
      </xdr:nvSpPr>
      <xdr:spPr>
        <a:xfrm>
          <a:off x="20199427" y="1019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89273</xdr:rowOff>
    </xdr:from>
    <xdr:ext cx="469744" cy="259045"/>
    <xdr:sp macro="" textlink="">
      <xdr:nvSpPr>
        <xdr:cNvPr id="525" name="n_3mainValue【学校施設】&#10;一人当たり面積">
          <a:extLst>
            <a:ext uri="{FF2B5EF4-FFF2-40B4-BE49-F238E27FC236}">
              <a16:creationId xmlns:a16="http://schemas.microsoft.com/office/drawing/2014/main" id="{00000000-0008-0000-0E00-00000D020000}"/>
            </a:ext>
          </a:extLst>
        </xdr:cNvPr>
        <xdr:cNvSpPr txBox="1"/>
      </xdr:nvSpPr>
      <xdr:spPr>
        <a:xfrm>
          <a:off x="19310427" y="1020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101160</xdr:rowOff>
    </xdr:from>
    <xdr:ext cx="469744" cy="259045"/>
    <xdr:sp macro="" textlink="">
      <xdr:nvSpPr>
        <xdr:cNvPr id="526" name="n_4mainValue【学校施設】&#10;一人当たり面積">
          <a:extLst>
            <a:ext uri="{FF2B5EF4-FFF2-40B4-BE49-F238E27FC236}">
              <a16:creationId xmlns:a16="http://schemas.microsoft.com/office/drawing/2014/main" id="{00000000-0008-0000-0E00-00000E020000}"/>
            </a:ext>
          </a:extLst>
        </xdr:cNvPr>
        <xdr:cNvSpPr txBox="1"/>
      </xdr:nvSpPr>
      <xdr:spPr>
        <a:xfrm>
          <a:off x="18421427" y="1021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児童館】&#10;有形固定資産減価償却率グラフ枠">
          <a:extLst>
            <a:ext uri="{FF2B5EF4-FFF2-40B4-BE49-F238E27FC236}">
              <a16:creationId xmlns:a16="http://schemas.microsoft.com/office/drawing/2014/main" id="{00000000-0008-0000-0E00-00002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flipV="1">
          <a:off x="16318864"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3" name="【児童館】&#10;有形固定資産減価償却率最小値テキスト">
          <a:extLst>
            <a:ext uri="{FF2B5EF4-FFF2-40B4-BE49-F238E27FC236}">
              <a16:creationId xmlns:a16="http://schemas.microsoft.com/office/drawing/2014/main" id="{00000000-0008-0000-0E00-000029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555" name="【児童館】&#10;有形固定資産減価償却率最大値テキスト">
          <a:extLst>
            <a:ext uri="{FF2B5EF4-FFF2-40B4-BE49-F238E27FC236}">
              <a16:creationId xmlns:a16="http://schemas.microsoft.com/office/drawing/2014/main" id="{00000000-0008-0000-0E00-00002B020000}"/>
            </a:ext>
          </a:extLst>
        </xdr:cNvPr>
        <xdr:cNvSpPr txBox="1"/>
      </xdr:nvSpPr>
      <xdr:spPr>
        <a:xfrm>
          <a:off x="16357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6230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99984</xdr:rowOff>
    </xdr:from>
    <xdr:ext cx="405111" cy="259045"/>
    <xdr:sp macro="" textlink="">
      <xdr:nvSpPr>
        <xdr:cNvPr id="557" name="【児童館】&#10;有形固定資産減価償却率平均値テキスト">
          <a:extLst>
            <a:ext uri="{FF2B5EF4-FFF2-40B4-BE49-F238E27FC236}">
              <a16:creationId xmlns:a16="http://schemas.microsoft.com/office/drawing/2014/main" id="{00000000-0008-0000-0E00-00002D020000}"/>
            </a:ext>
          </a:extLst>
        </xdr:cNvPr>
        <xdr:cNvSpPr txBox="1"/>
      </xdr:nvSpPr>
      <xdr:spPr>
        <a:xfrm>
          <a:off x="16357600" y="1398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558" name="フローチャート: 判断 557">
          <a:extLst>
            <a:ext uri="{FF2B5EF4-FFF2-40B4-BE49-F238E27FC236}">
              <a16:creationId xmlns:a16="http://schemas.microsoft.com/office/drawing/2014/main" id="{00000000-0008-0000-0E00-00002E020000}"/>
            </a:ext>
          </a:extLst>
        </xdr:cNvPr>
        <xdr:cNvSpPr/>
      </xdr:nvSpPr>
      <xdr:spPr>
        <a:xfrm>
          <a:off x="16268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559" name="フローチャート: 判断 558">
          <a:extLst>
            <a:ext uri="{FF2B5EF4-FFF2-40B4-BE49-F238E27FC236}">
              <a16:creationId xmlns:a16="http://schemas.microsoft.com/office/drawing/2014/main" id="{00000000-0008-0000-0E00-00002F020000}"/>
            </a:ext>
          </a:extLst>
        </xdr:cNvPr>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560" name="フローチャート: 判断 559">
          <a:extLst>
            <a:ext uri="{FF2B5EF4-FFF2-40B4-BE49-F238E27FC236}">
              <a16:creationId xmlns:a16="http://schemas.microsoft.com/office/drawing/2014/main" id="{00000000-0008-0000-0E00-000030020000}"/>
            </a:ext>
          </a:extLst>
        </xdr:cNvPr>
        <xdr:cNvSpPr/>
      </xdr:nvSpPr>
      <xdr:spPr>
        <a:xfrm>
          <a:off x="14541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561" name="フローチャート: 判断 560">
          <a:extLst>
            <a:ext uri="{FF2B5EF4-FFF2-40B4-BE49-F238E27FC236}">
              <a16:creationId xmlns:a16="http://schemas.microsoft.com/office/drawing/2014/main" id="{00000000-0008-0000-0E00-000031020000}"/>
            </a:ext>
          </a:extLst>
        </xdr:cNvPr>
        <xdr:cNvSpPr/>
      </xdr:nvSpPr>
      <xdr:spPr>
        <a:xfrm>
          <a:off x="13652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562" name="フローチャート: 判断 561">
          <a:extLst>
            <a:ext uri="{FF2B5EF4-FFF2-40B4-BE49-F238E27FC236}">
              <a16:creationId xmlns:a16="http://schemas.microsoft.com/office/drawing/2014/main" id="{00000000-0008-0000-0E00-000032020000}"/>
            </a:ext>
          </a:extLst>
        </xdr:cNvPr>
        <xdr:cNvSpPr/>
      </xdr:nvSpPr>
      <xdr:spPr>
        <a:xfrm>
          <a:off x="12763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139156</xdr:rowOff>
    </xdr:from>
    <xdr:to>
      <xdr:col>85</xdr:col>
      <xdr:colOff>177800</xdr:colOff>
      <xdr:row>86</xdr:row>
      <xdr:rowOff>69306</xdr:rowOff>
    </xdr:to>
    <xdr:sp macro="" textlink="">
      <xdr:nvSpPr>
        <xdr:cNvPr id="568" name="楕円 567">
          <a:extLst>
            <a:ext uri="{FF2B5EF4-FFF2-40B4-BE49-F238E27FC236}">
              <a16:creationId xmlns:a16="http://schemas.microsoft.com/office/drawing/2014/main" id="{00000000-0008-0000-0E00-000038020000}"/>
            </a:ext>
          </a:extLst>
        </xdr:cNvPr>
        <xdr:cNvSpPr/>
      </xdr:nvSpPr>
      <xdr:spPr>
        <a:xfrm>
          <a:off x="16268700" y="147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117583</xdr:rowOff>
    </xdr:from>
    <xdr:ext cx="405111" cy="259045"/>
    <xdr:sp macro="" textlink="">
      <xdr:nvSpPr>
        <xdr:cNvPr id="569" name="【児童館】&#10;有形固定資産減価償却率該当値テキスト">
          <a:extLst>
            <a:ext uri="{FF2B5EF4-FFF2-40B4-BE49-F238E27FC236}">
              <a16:creationId xmlns:a16="http://schemas.microsoft.com/office/drawing/2014/main" id="{00000000-0008-0000-0E00-000039020000}"/>
            </a:ext>
          </a:extLst>
        </xdr:cNvPr>
        <xdr:cNvSpPr txBox="1"/>
      </xdr:nvSpPr>
      <xdr:spPr>
        <a:xfrm>
          <a:off x="16357600" y="1469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106499</xdr:rowOff>
    </xdr:from>
    <xdr:to>
      <xdr:col>81</xdr:col>
      <xdr:colOff>101600</xdr:colOff>
      <xdr:row>86</xdr:row>
      <xdr:rowOff>36649</xdr:rowOff>
    </xdr:to>
    <xdr:sp macro="" textlink="">
      <xdr:nvSpPr>
        <xdr:cNvPr id="570" name="楕円 569">
          <a:extLst>
            <a:ext uri="{FF2B5EF4-FFF2-40B4-BE49-F238E27FC236}">
              <a16:creationId xmlns:a16="http://schemas.microsoft.com/office/drawing/2014/main" id="{00000000-0008-0000-0E00-00003A020000}"/>
            </a:ext>
          </a:extLst>
        </xdr:cNvPr>
        <xdr:cNvSpPr/>
      </xdr:nvSpPr>
      <xdr:spPr>
        <a:xfrm>
          <a:off x="154305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157299</xdr:rowOff>
    </xdr:from>
    <xdr:to>
      <xdr:col>85</xdr:col>
      <xdr:colOff>127000</xdr:colOff>
      <xdr:row>86</xdr:row>
      <xdr:rowOff>18506</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5481300" y="1473054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72208</xdr:rowOff>
    </xdr:from>
    <xdr:to>
      <xdr:col>76</xdr:col>
      <xdr:colOff>165100</xdr:colOff>
      <xdr:row>86</xdr:row>
      <xdr:rowOff>2358</xdr:rowOff>
    </xdr:to>
    <xdr:sp macro="" textlink="">
      <xdr:nvSpPr>
        <xdr:cNvPr id="572" name="楕円 571">
          <a:extLst>
            <a:ext uri="{FF2B5EF4-FFF2-40B4-BE49-F238E27FC236}">
              <a16:creationId xmlns:a16="http://schemas.microsoft.com/office/drawing/2014/main" id="{00000000-0008-0000-0E00-00003C020000}"/>
            </a:ext>
          </a:extLst>
        </xdr:cNvPr>
        <xdr:cNvSpPr/>
      </xdr:nvSpPr>
      <xdr:spPr>
        <a:xfrm>
          <a:off x="145415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123008</xdr:rowOff>
    </xdr:from>
    <xdr:to>
      <xdr:col>81</xdr:col>
      <xdr:colOff>50800</xdr:colOff>
      <xdr:row>85</xdr:row>
      <xdr:rowOff>157299</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4592300" y="1469625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39551</xdr:rowOff>
    </xdr:from>
    <xdr:to>
      <xdr:col>72</xdr:col>
      <xdr:colOff>38100</xdr:colOff>
      <xdr:row>85</xdr:row>
      <xdr:rowOff>141151</xdr:rowOff>
    </xdr:to>
    <xdr:sp macro="" textlink="">
      <xdr:nvSpPr>
        <xdr:cNvPr id="574" name="楕円 573">
          <a:extLst>
            <a:ext uri="{FF2B5EF4-FFF2-40B4-BE49-F238E27FC236}">
              <a16:creationId xmlns:a16="http://schemas.microsoft.com/office/drawing/2014/main" id="{00000000-0008-0000-0E00-00003E020000}"/>
            </a:ext>
          </a:extLst>
        </xdr:cNvPr>
        <xdr:cNvSpPr/>
      </xdr:nvSpPr>
      <xdr:spPr>
        <a:xfrm>
          <a:off x="13652500" y="14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90351</xdr:rowOff>
    </xdr:from>
    <xdr:to>
      <xdr:col>76</xdr:col>
      <xdr:colOff>114300</xdr:colOff>
      <xdr:row>85</xdr:row>
      <xdr:rowOff>123008</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3703300" y="146636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3629</xdr:rowOff>
    </xdr:from>
    <xdr:to>
      <xdr:col>67</xdr:col>
      <xdr:colOff>101600</xdr:colOff>
      <xdr:row>85</xdr:row>
      <xdr:rowOff>105229</xdr:rowOff>
    </xdr:to>
    <xdr:sp macro="" textlink="">
      <xdr:nvSpPr>
        <xdr:cNvPr id="576" name="楕円 575">
          <a:extLst>
            <a:ext uri="{FF2B5EF4-FFF2-40B4-BE49-F238E27FC236}">
              <a16:creationId xmlns:a16="http://schemas.microsoft.com/office/drawing/2014/main" id="{00000000-0008-0000-0E00-000040020000}"/>
            </a:ext>
          </a:extLst>
        </xdr:cNvPr>
        <xdr:cNvSpPr/>
      </xdr:nvSpPr>
      <xdr:spPr>
        <a:xfrm>
          <a:off x="12763500" y="145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54429</xdr:rowOff>
    </xdr:from>
    <xdr:to>
      <xdr:col>71</xdr:col>
      <xdr:colOff>177800</xdr:colOff>
      <xdr:row>85</xdr:row>
      <xdr:rowOff>90351</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2814300" y="1462767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578" name="n_1aveValue【児童館】&#10;有形固定資産減価償却率">
          <a:extLst>
            <a:ext uri="{FF2B5EF4-FFF2-40B4-BE49-F238E27FC236}">
              <a16:creationId xmlns:a16="http://schemas.microsoft.com/office/drawing/2014/main" id="{00000000-0008-0000-0E00-000042020000}"/>
            </a:ext>
          </a:extLst>
        </xdr:cNvPr>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579" name="n_2aveValue【児童館】&#10;有形固定資産減価償却率">
          <a:extLst>
            <a:ext uri="{FF2B5EF4-FFF2-40B4-BE49-F238E27FC236}">
              <a16:creationId xmlns:a16="http://schemas.microsoft.com/office/drawing/2014/main" id="{00000000-0008-0000-0E00-000043020000}"/>
            </a:ext>
          </a:extLst>
        </xdr:cNvPr>
        <xdr:cNvSpPr txBox="1"/>
      </xdr:nvSpPr>
      <xdr:spPr>
        <a:xfrm>
          <a:off x="14389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580" name="n_3aveValue【児童館】&#10;有形固定資産減価償却率">
          <a:extLst>
            <a:ext uri="{FF2B5EF4-FFF2-40B4-BE49-F238E27FC236}">
              <a16:creationId xmlns:a16="http://schemas.microsoft.com/office/drawing/2014/main" id="{00000000-0008-0000-0E00-000044020000}"/>
            </a:ext>
          </a:extLst>
        </xdr:cNvPr>
        <xdr:cNvSpPr txBox="1"/>
      </xdr:nvSpPr>
      <xdr:spPr>
        <a:xfrm>
          <a:off x="13500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84200</xdr:rowOff>
    </xdr:from>
    <xdr:ext cx="405111" cy="259045"/>
    <xdr:sp macro="" textlink="">
      <xdr:nvSpPr>
        <xdr:cNvPr id="581" name="n_4aveValue【児童館】&#10;有形固定資産減価償却率">
          <a:extLst>
            <a:ext uri="{FF2B5EF4-FFF2-40B4-BE49-F238E27FC236}">
              <a16:creationId xmlns:a16="http://schemas.microsoft.com/office/drawing/2014/main" id="{00000000-0008-0000-0E00-000045020000}"/>
            </a:ext>
          </a:extLst>
        </xdr:cNvPr>
        <xdr:cNvSpPr txBox="1"/>
      </xdr:nvSpPr>
      <xdr:spPr>
        <a:xfrm>
          <a:off x="12611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27776</xdr:rowOff>
    </xdr:from>
    <xdr:ext cx="405111" cy="259045"/>
    <xdr:sp macro="" textlink="">
      <xdr:nvSpPr>
        <xdr:cNvPr id="582" name="n_1mainValue【児童館】&#10;有形固定資産減価償却率">
          <a:extLst>
            <a:ext uri="{FF2B5EF4-FFF2-40B4-BE49-F238E27FC236}">
              <a16:creationId xmlns:a16="http://schemas.microsoft.com/office/drawing/2014/main" id="{00000000-0008-0000-0E00-000046020000}"/>
            </a:ext>
          </a:extLst>
        </xdr:cNvPr>
        <xdr:cNvSpPr txBox="1"/>
      </xdr:nvSpPr>
      <xdr:spPr>
        <a:xfrm>
          <a:off x="15266044" y="1477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164935</xdr:rowOff>
    </xdr:from>
    <xdr:ext cx="405111" cy="259045"/>
    <xdr:sp macro="" textlink="">
      <xdr:nvSpPr>
        <xdr:cNvPr id="583" name="n_2mainValue【児童館】&#10;有形固定資産減価償却率">
          <a:extLst>
            <a:ext uri="{FF2B5EF4-FFF2-40B4-BE49-F238E27FC236}">
              <a16:creationId xmlns:a16="http://schemas.microsoft.com/office/drawing/2014/main" id="{00000000-0008-0000-0E00-000047020000}"/>
            </a:ext>
          </a:extLst>
        </xdr:cNvPr>
        <xdr:cNvSpPr txBox="1"/>
      </xdr:nvSpPr>
      <xdr:spPr>
        <a:xfrm>
          <a:off x="14389744" y="1473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132278</xdr:rowOff>
    </xdr:from>
    <xdr:ext cx="405111" cy="259045"/>
    <xdr:sp macro="" textlink="">
      <xdr:nvSpPr>
        <xdr:cNvPr id="584" name="n_3mainValue【児童館】&#10;有形固定資産減価償却率">
          <a:extLst>
            <a:ext uri="{FF2B5EF4-FFF2-40B4-BE49-F238E27FC236}">
              <a16:creationId xmlns:a16="http://schemas.microsoft.com/office/drawing/2014/main" id="{00000000-0008-0000-0E00-000048020000}"/>
            </a:ext>
          </a:extLst>
        </xdr:cNvPr>
        <xdr:cNvSpPr txBox="1"/>
      </xdr:nvSpPr>
      <xdr:spPr>
        <a:xfrm>
          <a:off x="13500744" y="1470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96356</xdr:rowOff>
    </xdr:from>
    <xdr:ext cx="405111" cy="259045"/>
    <xdr:sp macro="" textlink="">
      <xdr:nvSpPr>
        <xdr:cNvPr id="585" name="n_4mainValue【児童館】&#10;有形固定資産減価償却率">
          <a:extLst>
            <a:ext uri="{FF2B5EF4-FFF2-40B4-BE49-F238E27FC236}">
              <a16:creationId xmlns:a16="http://schemas.microsoft.com/office/drawing/2014/main" id="{00000000-0008-0000-0E00-000049020000}"/>
            </a:ext>
          </a:extLst>
        </xdr:cNvPr>
        <xdr:cNvSpPr txBox="1"/>
      </xdr:nvSpPr>
      <xdr:spPr>
        <a:xfrm>
          <a:off x="12611744" y="1466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00000000-0008-0000-0E00-00004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00000000-0008-0000-0E00-00004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00000000-0008-0000-0E00-00004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E00-00004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E00-00004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00000000-0008-0000-0E00-00004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00000000-0008-0000-0E00-00005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00000000-0008-0000-0E00-00005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児童館】&#10;一人当たり面積グラフ枠">
          <a:extLst>
            <a:ext uri="{FF2B5EF4-FFF2-40B4-BE49-F238E27FC236}">
              <a16:creationId xmlns:a16="http://schemas.microsoft.com/office/drawing/2014/main" id="{00000000-0008-0000-0E00-00005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08" name="【児童館】&#10;一人当たり面積最小値テキスト">
          <a:extLst>
            <a:ext uri="{FF2B5EF4-FFF2-40B4-BE49-F238E27FC236}">
              <a16:creationId xmlns:a16="http://schemas.microsoft.com/office/drawing/2014/main" id="{00000000-0008-0000-0E00-000060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10" name="【児童館】&#10;一人当たり面積最大値テキスト">
          <a:extLst>
            <a:ext uri="{FF2B5EF4-FFF2-40B4-BE49-F238E27FC236}">
              <a16:creationId xmlns:a16="http://schemas.microsoft.com/office/drawing/2014/main" id="{00000000-0008-0000-0E00-00006202000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144035</xdr:rowOff>
    </xdr:from>
    <xdr:ext cx="469744" cy="259045"/>
    <xdr:sp macro="" textlink="">
      <xdr:nvSpPr>
        <xdr:cNvPr id="612" name="【児童館】&#10;一人当たり面積平均値テキスト">
          <a:extLst>
            <a:ext uri="{FF2B5EF4-FFF2-40B4-BE49-F238E27FC236}">
              <a16:creationId xmlns:a16="http://schemas.microsoft.com/office/drawing/2014/main" id="{00000000-0008-0000-0E00-000064020000}"/>
            </a:ext>
          </a:extLst>
        </xdr:cNvPr>
        <xdr:cNvSpPr txBox="1"/>
      </xdr:nvSpPr>
      <xdr:spPr>
        <a:xfrm>
          <a:off x="22199600" y="1454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613" name="フローチャート: 判断 612">
          <a:extLst>
            <a:ext uri="{FF2B5EF4-FFF2-40B4-BE49-F238E27FC236}">
              <a16:creationId xmlns:a16="http://schemas.microsoft.com/office/drawing/2014/main" id="{00000000-0008-0000-0E00-000065020000}"/>
            </a:ext>
          </a:extLst>
        </xdr:cNvPr>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614" name="フローチャート: 判断 613">
          <a:extLst>
            <a:ext uri="{FF2B5EF4-FFF2-40B4-BE49-F238E27FC236}">
              <a16:creationId xmlns:a16="http://schemas.microsoft.com/office/drawing/2014/main" id="{00000000-0008-0000-0E00-000066020000}"/>
            </a:ext>
          </a:extLst>
        </xdr:cNvPr>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615" name="フローチャート: 判断 614">
          <a:extLst>
            <a:ext uri="{FF2B5EF4-FFF2-40B4-BE49-F238E27FC236}">
              <a16:creationId xmlns:a16="http://schemas.microsoft.com/office/drawing/2014/main" id="{00000000-0008-0000-0E00-000067020000}"/>
            </a:ext>
          </a:extLst>
        </xdr:cNvPr>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616" name="フローチャート: 判断 615">
          <a:extLst>
            <a:ext uri="{FF2B5EF4-FFF2-40B4-BE49-F238E27FC236}">
              <a16:creationId xmlns:a16="http://schemas.microsoft.com/office/drawing/2014/main" id="{00000000-0008-0000-0E00-000068020000}"/>
            </a:ext>
          </a:extLst>
        </xdr:cNvPr>
        <xdr:cNvSpPr/>
      </xdr:nvSpPr>
      <xdr:spPr>
        <a:xfrm>
          <a:off x="19494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617" name="フローチャート: 判断 616">
          <a:extLst>
            <a:ext uri="{FF2B5EF4-FFF2-40B4-BE49-F238E27FC236}">
              <a16:creationId xmlns:a16="http://schemas.microsoft.com/office/drawing/2014/main" id="{00000000-0008-0000-0E00-000069020000}"/>
            </a:ext>
          </a:extLst>
        </xdr:cNvPr>
        <xdr:cNvSpPr/>
      </xdr:nvSpPr>
      <xdr:spPr>
        <a:xfrm>
          <a:off x="18605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21589</xdr:rowOff>
    </xdr:from>
    <xdr:to>
      <xdr:col>116</xdr:col>
      <xdr:colOff>114300</xdr:colOff>
      <xdr:row>81</xdr:row>
      <xdr:rowOff>123189</xdr:rowOff>
    </xdr:to>
    <xdr:sp macro="" textlink="">
      <xdr:nvSpPr>
        <xdr:cNvPr id="623" name="楕円 622">
          <a:extLst>
            <a:ext uri="{FF2B5EF4-FFF2-40B4-BE49-F238E27FC236}">
              <a16:creationId xmlns:a16="http://schemas.microsoft.com/office/drawing/2014/main" id="{00000000-0008-0000-0E00-00006F020000}"/>
            </a:ext>
          </a:extLst>
        </xdr:cNvPr>
        <xdr:cNvSpPr/>
      </xdr:nvSpPr>
      <xdr:spPr>
        <a:xfrm>
          <a:off x="221107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44466</xdr:rowOff>
    </xdr:from>
    <xdr:ext cx="469744" cy="259045"/>
    <xdr:sp macro="" textlink="">
      <xdr:nvSpPr>
        <xdr:cNvPr id="624" name="【児童館】&#10;一人当たり面積該当値テキスト">
          <a:extLst>
            <a:ext uri="{FF2B5EF4-FFF2-40B4-BE49-F238E27FC236}">
              <a16:creationId xmlns:a16="http://schemas.microsoft.com/office/drawing/2014/main" id="{00000000-0008-0000-0E00-000070020000}"/>
            </a:ext>
          </a:extLst>
        </xdr:cNvPr>
        <xdr:cNvSpPr txBox="1"/>
      </xdr:nvSpPr>
      <xdr:spPr>
        <a:xfrm>
          <a:off x="22199600" y="1376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35306</xdr:rowOff>
    </xdr:from>
    <xdr:to>
      <xdr:col>112</xdr:col>
      <xdr:colOff>38100</xdr:colOff>
      <xdr:row>81</xdr:row>
      <xdr:rowOff>136906</xdr:rowOff>
    </xdr:to>
    <xdr:sp macro="" textlink="">
      <xdr:nvSpPr>
        <xdr:cNvPr id="625" name="楕円 624">
          <a:extLst>
            <a:ext uri="{FF2B5EF4-FFF2-40B4-BE49-F238E27FC236}">
              <a16:creationId xmlns:a16="http://schemas.microsoft.com/office/drawing/2014/main" id="{00000000-0008-0000-0E00-000071020000}"/>
            </a:ext>
          </a:extLst>
        </xdr:cNvPr>
        <xdr:cNvSpPr/>
      </xdr:nvSpPr>
      <xdr:spPr>
        <a:xfrm>
          <a:off x="21272500" y="139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72389</xdr:rowOff>
    </xdr:from>
    <xdr:to>
      <xdr:col>116</xdr:col>
      <xdr:colOff>63500</xdr:colOff>
      <xdr:row>81</xdr:row>
      <xdr:rowOff>86106</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flipV="1">
          <a:off x="21323300" y="13959839"/>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49022</xdr:rowOff>
    </xdr:from>
    <xdr:to>
      <xdr:col>107</xdr:col>
      <xdr:colOff>101600</xdr:colOff>
      <xdr:row>81</xdr:row>
      <xdr:rowOff>150622</xdr:rowOff>
    </xdr:to>
    <xdr:sp macro="" textlink="">
      <xdr:nvSpPr>
        <xdr:cNvPr id="627" name="楕円 626">
          <a:extLst>
            <a:ext uri="{FF2B5EF4-FFF2-40B4-BE49-F238E27FC236}">
              <a16:creationId xmlns:a16="http://schemas.microsoft.com/office/drawing/2014/main" id="{00000000-0008-0000-0E00-000073020000}"/>
            </a:ext>
          </a:extLst>
        </xdr:cNvPr>
        <xdr:cNvSpPr/>
      </xdr:nvSpPr>
      <xdr:spPr>
        <a:xfrm>
          <a:off x="203835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86106</xdr:rowOff>
    </xdr:from>
    <xdr:to>
      <xdr:col>111</xdr:col>
      <xdr:colOff>177800</xdr:colOff>
      <xdr:row>81</xdr:row>
      <xdr:rowOff>99822</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flipV="1">
          <a:off x="20434300" y="139735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62737</xdr:rowOff>
    </xdr:from>
    <xdr:to>
      <xdr:col>102</xdr:col>
      <xdr:colOff>165100</xdr:colOff>
      <xdr:row>81</xdr:row>
      <xdr:rowOff>164337</xdr:rowOff>
    </xdr:to>
    <xdr:sp macro="" textlink="">
      <xdr:nvSpPr>
        <xdr:cNvPr id="629" name="楕円 628">
          <a:extLst>
            <a:ext uri="{FF2B5EF4-FFF2-40B4-BE49-F238E27FC236}">
              <a16:creationId xmlns:a16="http://schemas.microsoft.com/office/drawing/2014/main" id="{00000000-0008-0000-0E00-000075020000}"/>
            </a:ext>
          </a:extLst>
        </xdr:cNvPr>
        <xdr:cNvSpPr/>
      </xdr:nvSpPr>
      <xdr:spPr>
        <a:xfrm>
          <a:off x="194945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99822</xdr:rowOff>
    </xdr:from>
    <xdr:to>
      <xdr:col>107</xdr:col>
      <xdr:colOff>50800</xdr:colOff>
      <xdr:row>81</xdr:row>
      <xdr:rowOff>113537</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flipV="1">
          <a:off x="19545300" y="139872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71882</xdr:rowOff>
    </xdr:from>
    <xdr:to>
      <xdr:col>98</xdr:col>
      <xdr:colOff>38100</xdr:colOff>
      <xdr:row>82</xdr:row>
      <xdr:rowOff>2032</xdr:rowOff>
    </xdr:to>
    <xdr:sp macro="" textlink="">
      <xdr:nvSpPr>
        <xdr:cNvPr id="631" name="楕円 630">
          <a:extLst>
            <a:ext uri="{FF2B5EF4-FFF2-40B4-BE49-F238E27FC236}">
              <a16:creationId xmlns:a16="http://schemas.microsoft.com/office/drawing/2014/main" id="{00000000-0008-0000-0E00-000077020000}"/>
            </a:ext>
          </a:extLst>
        </xdr:cNvPr>
        <xdr:cNvSpPr/>
      </xdr:nvSpPr>
      <xdr:spPr>
        <a:xfrm>
          <a:off x="18605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113537</xdr:rowOff>
    </xdr:from>
    <xdr:to>
      <xdr:col>102</xdr:col>
      <xdr:colOff>114300</xdr:colOff>
      <xdr:row>81</xdr:row>
      <xdr:rowOff>122682</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flipV="1">
          <a:off x="18656300" y="140009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91457</xdr:rowOff>
    </xdr:from>
    <xdr:ext cx="469744" cy="259045"/>
    <xdr:sp macro="" textlink="">
      <xdr:nvSpPr>
        <xdr:cNvPr id="633" name="n_1aveValue【児童館】&#10;一人当たり面積">
          <a:extLst>
            <a:ext uri="{FF2B5EF4-FFF2-40B4-BE49-F238E27FC236}">
              <a16:creationId xmlns:a16="http://schemas.microsoft.com/office/drawing/2014/main" id="{00000000-0008-0000-0E00-000079020000}"/>
            </a:ext>
          </a:extLst>
        </xdr:cNvPr>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634" name="n_2aveValue【児童館】&#10;一人当たり面積">
          <a:extLst>
            <a:ext uri="{FF2B5EF4-FFF2-40B4-BE49-F238E27FC236}">
              <a16:creationId xmlns:a16="http://schemas.microsoft.com/office/drawing/2014/main" id="{00000000-0008-0000-0E00-00007A020000}"/>
            </a:ext>
          </a:extLst>
        </xdr:cNvPr>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82314</xdr:rowOff>
    </xdr:from>
    <xdr:ext cx="469744" cy="259045"/>
    <xdr:sp macro="" textlink="">
      <xdr:nvSpPr>
        <xdr:cNvPr id="635" name="n_3aveValue【児童館】&#10;一人当たり面積">
          <a:extLst>
            <a:ext uri="{FF2B5EF4-FFF2-40B4-BE49-F238E27FC236}">
              <a16:creationId xmlns:a16="http://schemas.microsoft.com/office/drawing/2014/main" id="{00000000-0008-0000-0E00-00007B020000}"/>
            </a:ext>
          </a:extLst>
        </xdr:cNvPr>
        <xdr:cNvSpPr txBox="1"/>
      </xdr:nvSpPr>
      <xdr:spPr>
        <a:xfrm>
          <a:off x="19310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64025</xdr:rowOff>
    </xdr:from>
    <xdr:ext cx="469744" cy="259045"/>
    <xdr:sp macro="" textlink="">
      <xdr:nvSpPr>
        <xdr:cNvPr id="636" name="n_4aveValue【児童館】&#10;一人当たり面積">
          <a:extLst>
            <a:ext uri="{FF2B5EF4-FFF2-40B4-BE49-F238E27FC236}">
              <a16:creationId xmlns:a16="http://schemas.microsoft.com/office/drawing/2014/main" id="{00000000-0008-0000-0E00-00007C020000}"/>
            </a:ext>
          </a:extLst>
        </xdr:cNvPr>
        <xdr:cNvSpPr txBox="1"/>
      </xdr:nvSpPr>
      <xdr:spPr>
        <a:xfrm>
          <a:off x="18421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153433</xdr:rowOff>
    </xdr:from>
    <xdr:ext cx="469744" cy="259045"/>
    <xdr:sp macro="" textlink="">
      <xdr:nvSpPr>
        <xdr:cNvPr id="637" name="n_1mainValue【児童館】&#10;一人当たり面積">
          <a:extLst>
            <a:ext uri="{FF2B5EF4-FFF2-40B4-BE49-F238E27FC236}">
              <a16:creationId xmlns:a16="http://schemas.microsoft.com/office/drawing/2014/main" id="{00000000-0008-0000-0E00-00007D020000}"/>
            </a:ext>
          </a:extLst>
        </xdr:cNvPr>
        <xdr:cNvSpPr txBox="1"/>
      </xdr:nvSpPr>
      <xdr:spPr>
        <a:xfrm>
          <a:off x="21075727" y="136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167149</xdr:rowOff>
    </xdr:from>
    <xdr:ext cx="469744" cy="259045"/>
    <xdr:sp macro="" textlink="">
      <xdr:nvSpPr>
        <xdr:cNvPr id="638" name="n_2mainValue【児童館】&#10;一人当たり面積">
          <a:extLst>
            <a:ext uri="{FF2B5EF4-FFF2-40B4-BE49-F238E27FC236}">
              <a16:creationId xmlns:a16="http://schemas.microsoft.com/office/drawing/2014/main" id="{00000000-0008-0000-0E00-00007E020000}"/>
            </a:ext>
          </a:extLst>
        </xdr:cNvPr>
        <xdr:cNvSpPr txBox="1"/>
      </xdr:nvSpPr>
      <xdr:spPr>
        <a:xfrm>
          <a:off x="20199427" y="1371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9414</xdr:rowOff>
    </xdr:from>
    <xdr:ext cx="469744" cy="259045"/>
    <xdr:sp macro="" textlink="">
      <xdr:nvSpPr>
        <xdr:cNvPr id="639" name="n_3mainValue【児童館】&#10;一人当たり面積">
          <a:extLst>
            <a:ext uri="{FF2B5EF4-FFF2-40B4-BE49-F238E27FC236}">
              <a16:creationId xmlns:a16="http://schemas.microsoft.com/office/drawing/2014/main" id="{00000000-0008-0000-0E00-00007F020000}"/>
            </a:ext>
          </a:extLst>
        </xdr:cNvPr>
        <xdr:cNvSpPr txBox="1"/>
      </xdr:nvSpPr>
      <xdr:spPr>
        <a:xfrm>
          <a:off x="19310427" y="1372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18559</xdr:rowOff>
    </xdr:from>
    <xdr:ext cx="469744" cy="259045"/>
    <xdr:sp macro="" textlink="">
      <xdr:nvSpPr>
        <xdr:cNvPr id="640" name="n_4mainValue【児童館】&#10;一人当たり面積">
          <a:extLst>
            <a:ext uri="{FF2B5EF4-FFF2-40B4-BE49-F238E27FC236}">
              <a16:creationId xmlns:a16="http://schemas.microsoft.com/office/drawing/2014/main" id="{00000000-0008-0000-0E00-000080020000}"/>
            </a:ext>
          </a:extLst>
        </xdr:cNvPr>
        <xdr:cNvSpPr txBox="1"/>
      </xdr:nvSpPr>
      <xdr:spPr>
        <a:xfrm>
          <a:off x="18421427" y="137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2" name="正方形/長方形 651">
          <a:extLst>
            <a:ext uri="{FF2B5EF4-FFF2-40B4-BE49-F238E27FC236}">
              <a16:creationId xmlns:a16="http://schemas.microsoft.com/office/drawing/2014/main" id="{00000000-0008-0000-0E00-00008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3" name="正方形/長方形 652">
          <a:extLst>
            <a:ext uri="{FF2B5EF4-FFF2-40B4-BE49-F238E27FC236}">
              <a16:creationId xmlns:a16="http://schemas.microsoft.com/office/drawing/2014/main" id="{00000000-0008-0000-0E00-00008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5" name="正方形/長方形 654">
          <a:extLst>
            <a:ext uri="{FF2B5EF4-FFF2-40B4-BE49-F238E27FC236}">
              <a16:creationId xmlns:a16="http://schemas.microsoft.com/office/drawing/2014/main" id="{00000000-0008-0000-0E00-00008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6" name="正方形/長方形 655">
          <a:extLst>
            <a:ext uri="{FF2B5EF4-FFF2-40B4-BE49-F238E27FC236}">
              <a16:creationId xmlns:a16="http://schemas.microsoft.com/office/drawing/2014/main" id="{00000000-0008-0000-0E00-000090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a:extLst>
            <a:ext uri="{FF2B5EF4-FFF2-40B4-BE49-F238E27FC236}">
              <a16:creationId xmlns:a16="http://schemas.microsoft.com/office/drawing/2014/main" id="{00000000-0008-0000-0E00-000091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a:extLst>
            <a:ext uri="{FF2B5EF4-FFF2-40B4-BE49-F238E27FC236}">
              <a16:creationId xmlns:a16="http://schemas.microsoft.com/office/drawing/2014/main" id="{00000000-0008-0000-0E00-000092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当市道路・児童館では全国平均を上回る数値となっており、更新時期を迎えている施設が多く存在していることが伺える。道路については、市道のほとんどが更新時期を迎えているため、優先的かつ計画的に対応すべき問題である。</a:t>
          </a:r>
        </a:p>
        <a:p>
          <a:r>
            <a:rPr kumimoji="1" lang="ja-JP" altLang="en-US" sz="1300">
              <a:latin typeface="ＭＳ Ｐゴシック" panose="020B0600070205080204" pitchFamily="50" charset="-128"/>
              <a:ea typeface="ＭＳ Ｐゴシック" panose="020B0600070205080204" pitchFamily="50" charset="-128"/>
            </a:rPr>
            <a:t>また、児童館についても、建設から相当年数が経過しているため、今後老朽化を要因とする大規模な改修・修繕が想定される。</a:t>
          </a:r>
        </a:p>
        <a:p>
          <a:r>
            <a:rPr kumimoji="1" lang="ja-JP" altLang="en-US" sz="1300">
              <a:latin typeface="ＭＳ Ｐゴシック" panose="020B0600070205080204" pitchFamily="50" charset="-128"/>
              <a:ea typeface="ＭＳ Ｐゴシック" panose="020B0600070205080204" pitchFamily="50" charset="-128"/>
            </a:rPr>
            <a:t>　一方、橋梁・トンネルについては、全国平均を下回る数値となっており、比較的順調に更新及び建設が進んでいるものとうかがえる。</a:t>
          </a:r>
        </a:p>
        <a:p>
          <a:r>
            <a:rPr kumimoji="1" lang="ja-JP" altLang="en-US" sz="1300">
              <a:latin typeface="ＭＳ Ｐゴシック" panose="020B0600070205080204" pitchFamily="50" charset="-128"/>
              <a:ea typeface="ＭＳ Ｐゴシック" panose="020B0600070205080204" pitchFamily="50" charset="-128"/>
            </a:rPr>
            <a:t>　一人当たりの面積（延長）は、道路、公営住宅、学校施設は類似団体内平均値に近い値だが、児童館（</a:t>
          </a:r>
          <a:r>
            <a:rPr kumimoji="1" lang="en-US" altLang="ja-JP" sz="1300">
              <a:latin typeface="ＭＳ Ｐゴシック" panose="020B0600070205080204" pitchFamily="50" charset="-128"/>
              <a:ea typeface="ＭＳ Ｐゴシック" panose="020B0600070205080204" pitchFamily="50" charset="-128"/>
            </a:rPr>
            <a:t>0.180㎡</a:t>
          </a:r>
          <a:r>
            <a:rPr kumimoji="1" lang="ja-JP" altLang="en-US" sz="1300">
              <a:latin typeface="ＭＳ Ｐゴシック" panose="020B0600070205080204" pitchFamily="50" charset="-128"/>
              <a:ea typeface="ＭＳ Ｐゴシック" panose="020B0600070205080204" pitchFamily="50" charset="-128"/>
            </a:rPr>
            <a:t>）は、保育所の機能を有していることや人口減少が要因となり類似団体内平均値（</a:t>
          </a:r>
          <a:r>
            <a:rPr kumimoji="1" lang="en-US" altLang="ja-JP" sz="1300">
              <a:latin typeface="ＭＳ Ｐゴシック" panose="020B0600070205080204" pitchFamily="50" charset="-128"/>
              <a:ea typeface="ＭＳ Ｐゴシック" panose="020B0600070205080204" pitchFamily="50" charset="-128"/>
            </a:rPr>
            <a:t>0.036㎡</a:t>
          </a:r>
          <a:r>
            <a:rPr kumimoji="1" lang="ja-JP" altLang="en-US" sz="1300">
              <a:latin typeface="ＭＳ Ｐゴシック" panose="020B0600070205080204" pitchFamily="50" charset="-128"/>
              <a:ea typeface="ＭＳ Ｐゴシック" panose="020B0600070205080204" pitchFamily="50" charset="-128"/>
            </a:rPr>
            <a:t>）を大きく上回っている。</a:t>
          </a:r>
        </a:p>
        <a:p>
          <a:r>
            <a:rPr kumimoji="1" lang="ja-JP" altLang="en-US" sz="1300">
              <a:latin typeface="ＭＳ Ｐゴシック" panose="020B0600070205080204" pitchFamily="50" charset="-128"/>
              <a:ea typeface="ＭＳ Ｐゴシック" panose="020B0600070205080204" pitchFamily="50" charset="-128"/>
            </a:rPr>
            <a:t>　今後はこれらの施設の更新時期を迎え、財政負担の増加が見込まれるため、公共施設等総合管理計画に基づき施設の長寿命化を図るとともに、それぞれの施設の状況を総合的に検討し、市民サービスと財政規模のバランスに注視しながら、効果的で効率的な財政運営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山形県長井市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24,851
24,430
214.67
22,614,545
21,996,251
555,495
8,226,478
24,817,270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256.1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58437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673600" y="6230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74930</xdr:rowOff>
    </xdr:from>
    <xdr:to>
      <xdr:col>24</xdr:col>
      <xdr:colOff>114300</xdr:colOff>
      <xdr:row>34</xdr:row>
      <xdr:rowOff>5080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584700" y="57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161307</xdr:rowOff>
    </xdr:from>
    <xdr:ext cx="340478"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673600" y="5647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83820</xdr:rowOff>
    </xdr:from>
    <xdr:to>
      <xdr:col>20</xdr:col>
      <xdr:colOff>38100</xdr:colOff>
      <xdr:row>34</xdr:row>
      <xdr:rowOff>13970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574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125730</xdr:rowOff>
    </xdr:from>
    <xdr:to>
      <xdr:col>24</xdr:col>
      <xdr:colOff>63500</xdr:colOff>
      <xdr:row>33</xdr:row>
      <xdr:rowOff>134620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flipV="1">
          <a:off x="3797300" y="578358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19050</xdr:rowOff>
    </xdr:from>
    <xdr:to>
      <xdr:col>15</xdr:col>
      <xdr:colOff>101600</xdr:colOff>
      <xdr:row>39</xdr:row>
      <xdr:rowOff>120650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857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134620</xdr:rowOff>
    </xdr:from>
    <xdr:to>
      <xdr:col>19</xdr:col>
      <xdr:colOff>177800</xdr:colOff>
      <xdr:row>39</xdr:row>
      <xdr:rowOff>69850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flipV="1">
          <a:off x="2908300" y="5792470"/>
          <a:ext cx="889000" cy="96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165100</xdr:rowOff>
    </xdr:from>
    <xdr:to>
      <xdr:col>10</xdr:col>
      <xdr:colOff>165100</xdr:colOff>
      <xdr:row>39</xdr:row>
      <xdr:rowOff>95250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96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44450</xdr:rowOff>
    </xdr:from>
    <xdr:to>
      <xdr:col>15</xdr:col>
      <xdr:colOff>50800</xdr:colOff>
      <xdr:row>39</xdr:row>
      <xdr:rowOff>69850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019300" y="6731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139700</xdr:rowOff>
    </xdr:from>
    <xdr:to>
      <xdr:col>6</xdr:col>
      <xdr:colOff>38100</xdr:colOff>
      <xdr:row>39</xdr:row>
      <xdr:rowOff>69850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07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19050</xdr:rowOff>
    </xdr:from>
    <xdr:to>
      <xdr:col>10</xdr:col>
      <xdr:colOff>114300</xdr:colOff>
      <xdr:row>39</xdr:row>
      <xdr:rowOff>44450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130300" y="6705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43197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38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30497</xdr:rowOff>
    </xdr:from>
    <xdr:ext cx="340478"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614361" y="55168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111777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05744" y="679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86377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44"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60977</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F00-000059000000}"/>
            </a:ext>
          </a:extLst>
        </xdr:cNvPr>
        <xdr:cNvSpPr txBox="1"/>
      </xdr:nvSpPr>
      <xdr:spPr>
        <a:xfrm>
          <a:off x="927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71120</xdr:rowOff>
    </xdr:from>
    <xdr:to>
      <xdr:col>55</xdr:col>
      <xdr:colOff>50800</xdr:colOff>
      <xdr:row>39</xdr:row>
      <xdr:rowOff>1270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93997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78740</xdr:rowOff>
    </xdr:from>
    <xdr:to>
      <xdr:col>50</xdr:col>
      <xdr:colOff>165100</xdr:colOff>
      <xdr:row>41</xdr:row>
      <xdr:rowOff>8890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121920</xdr:rowOff>
    </xdr:from>
    <xdr:to>
      <xdr:col>55</xdr:col>
      <xdr:colOff>0</xdr:colOff>
      <xdr:row>40</xdr:row>
      <xdr:rowOff>129540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637020"/>
          <a:ext cx="8382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86360</xdr:rowOff>
    </xdr:from>
    <xdr:to>
      <xdr:col>46</xdr:col>
      <xdr:colOff>38100</xdr:colOff>
      <xdr:row>41</xdr:row>
      <xdr:rowOff>16510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129540</xdr:rowOff>
    </xdr:from>
    <xdr:to>
      <xdr:col>50</xdr:col>
      <xdr:colOff>114300</xdr:colOff>
      <xdr:row>40</xdr:row>
      <xdr:rowOff>137160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987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93980</xdr:rowOff>
    </xdr:from>
    <xdr:to>
      <xdr:col>41</xdr:col>
      <xdr:colOff>101600</xdr:colOff>
      <xdr:row>41</xdr:row>
      <xdr:rowOff>24130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137160</xdr:rowOff>
    </xdr:from>
    <xdr:to>
      <xdr:col>45</xdr:col>
      <xdr:colOff>177800</xdr:colOff>
      <xdr:row>40</xdr:row>
      <xdr:rowOff>144780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995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93980</xdr:rowOff>
    </xdr:from>
    <xdr:to>
      <xdr:col>36</xdr:col>
      <xdr:colOff>165100</xdr:colOff>
      <xdr:row>41</xdr:row>
      <xdr:rowOff>24130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144780</xdr:rowOff>
    </xdr:from>
    <xdr:to>
      <xdr:col>41</xdr:col>
      <xdr:colOff>50800</xdr:colOff>
      <xdr:row>40</xdr:row>
      <xdr:rowOff>144780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972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15257</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78740</xdr:rowOff>
    </xdr:from>
    <xdr:to>
      <xdr:col>24</xdr:col>
      <xdr:colOff>114300</xdr:colOff>
      <xdr:row>62</xdr:row>
      <xdr:rowOff>8890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57167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40640</xdr:rowOff>
    </xdr:from>
    <xdr:to>
      <xdr:col>20</xdr:col>
      <xdr:colOff>38100</xdr:colOff>
      <xdr:row>61</xdr:row>
      <xdr:rowOff>142240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91440</xdr:rowOff>
    </xdr:from>
    <xdr:to>
      <xdr:col>24</xdr:col>
      <xdr:colOff>63500</xdr:colOff>
      <xdr:row>61</xdr:row>
      <xdr:rowOff>129540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5498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2540</xdr:rowOff>
    </xdr:from>
    <xdr:to>
      <xdr:col>15</xdr:col>
      <xdr:colOff>101600</xdr:colOff>
      <xdr:row>61</xdr:row>
      <xdr:rowOff>104140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53340</xdr:rowOff>
    </xdr:from>
    <xdr:to>
      <xdr:col>19</xdr:col>
      <xdr:colOff>177800</xdr:colOff>
      <xdr:row>61</xdr:row>
      <xdr:rowOff>91440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5117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135890</xdr:rowOff>
    </xdr:from>
    <xdr:to>
      <xdr:col>10</xdr:col>
      <xdr:colOff>165100</xdr:colOff>
      <xdr:row>61</xdr:row>
      <xdr:rowOff>66040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15240</xdr:rowOff>
    </xdr:from>
    <xdr:to>
      <xdr:col>15</xdr:col>
      <xdr:colOff>50800</xdr:colOff>
      <xdr:row>61</xdr:row>
      <xdr:rowOff>53340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4736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97790</xdr:rowOff>
    </xdr:from>
    <xdr:to>
      <xdr:col>6</xdr:col>
      <xdr:colOff>38100</xdr:colOff>
      <xdr:row>61</xdr:row>
      <xdr:rowOff>27940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148590</xdr:rowOff>
    </xdr:from>
    <xdr:to>
      <xdr:col>10</xdr:col>
      <xdr:colOff>114300</xdr:colOff>
      <xdr:row>61</xdr:row>
      <xdr:rowOff>15240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4355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133367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95267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57167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110490</xdr:rowOff>
    </xdr:from>
    <xdr:to>
      <xdr:col>55</xdr:col>
      <xdr:colOff>50800</xdr:colOff>
      <xdr:row>60</xdr:row>
      <xdr:rowOff>40640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133367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07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123190</xdr:rowOff>
    </xdr:from>
    <xdr:to>
      <xdr:col>50</xdr:col>
      <xdr:colOff>165100</xdr:colOff>
      <xdr:row>60</xdr:row>
      <xdr:rowOff>53340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23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161290</xdr:rowOff>
    </xdr:from>
    <xdr:to>
      <xdr:col>55</xdr:col>
      <xdr:colOff>0</xdr:colOff>
      <xdr:row>60</xdr:row>
      <xdr:rowOff>2540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27684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138430</xdr:rowOff>
    </xdr:from>
    <xdr:to>
      <xdr:col>46</xdr:col>
      <xdr:colOff>38100</xdr:colOff>
      <xdr:row>60</xdr:row>
      <xdr:rowOff>68580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2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2540</xdr:rowOff>
    </xdr:from>
    <xdr:to>
      <xdr:col>50</xdr:col>
      <xdr:colOff>114300</xdr:colOff>
      <xdr:row>60</xdr:row>
      <xdr:rowOff>17780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289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148590</xdr:rowOff>
    </xdr:from>
    <xdr:to>
      <xdr:col>41</xdr:col>
      <xdr:colOff>101600</xdr:colOff>
      <xdr:row>60</xdr:row>
      <xdr:rowOff>78740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17780</xdr:rowOff>
    </xdr:from>
    <xdr:to>
      <xdr:col>45</xdr:col>
      <xdr:colOff>177800</xdr:colOff>
      <xdr:row>60</xdr:row>
      <xdr:rowOff>27940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30478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157480</xdr:rowOff>
    </xdr:from>
    <xdr:to>
      <xdr:col>36</xdr:col>
      <xdr:colOff>165100</xdr:colOff>
      <xdr:row>60</xdr:row>
      <xdr:rowOff>87630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27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27940</xdr:rowOff>
    </xdr:from>
    <xdr:to>
      <xdr:col>41</xdr:col>
      <xdr:colOff>50800</xdr:colOff>
      <xdr:row>60</xdr:row>
      <xdr:rowOff>36830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31494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70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93997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72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69867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01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85107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02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95267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03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104157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0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160655</xdr:rowOff>
    </xdr:from>
    <xdr:to>
      <xdr:col>24</xdr:col>
      <xdr:colOff>114300</xdr:colOff>
      <xdr:row>85</xdr:row>
      <xdr:rowOff>90805</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139082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126364</xdr:rowOff>
    </xdr:from>
    <xdr:to>
      <xdr:col>20</xdr:col>
      <xdr:colOff>38100</xdr:colOff>
      <xdr:row>85</xdr:row>
      <xdr:rowOff>56514</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4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5714</xdr:rowOff>
    </xdr:from>
    <xdr:to>
      <xdr:col>24</xdr:col>
      <xdr:colOff>63500</xdr:colOff>
      <xdr:row>85</xdr:row>
      <xdr:rowOff>40005</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457896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90170</xdr:rowOff>
    </xdr:from>
    <xdr:to>
      <xdr:col>15</xdr:col>
      <xdr:colOff>101600</xdr:colOff>
      <xdr:row>85</xdr:row>
      <xdr:rowOff>20320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140970</xdr:rowOff>
    </xdr:from>
    <xdr:to>
      <xdr:col>19</xdr:col>
      <xdr:colOff>177800</xdr:colOff>
      <xdr:row>85</xdr:row>
      <xdr:rowOff>5714</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45427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55880</xdr:rowOff>
    </xdr:from>
    <xdr:to>
      <xdr:col>10</xdr:col>
      <xdr:colOff>165100</xdr:colOff>
      <xdr:row>84</xdr:row>
      <xdr:rowOff>157480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106680</xdr:rowOff>
    </xdr:from>
    <xdr:to>
      <xdr:col>15</xdr:col>
      <xdr:colOff>50800</xdr:colOff>
      <xdr:row>84</xdr:row>
      <xdr:rowOff>140970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45084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19686</xdr:rowOff>
    </xdr:from>
    <xdr:to>
      <xdr:col>6</xdr:col>
      <xdr:colOff>38100</xdr:colOff>
      <xdr:row>84</xdr:row>
      <xdr:rowOff>121286</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70486</xdr:rowOff>
    </xdr:from>
    <xdr:to>
      <xdr:col>10</xdr:col>
      <xdr:colOff>114300</xdr:colOff>
      <xdr:row>84</xdr:row>
      <xdr:rowOff>106680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44722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47641</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462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11447</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148607</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112413</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000000-0008-0000-0F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00000000-0008-0000-0F00-00005A010000}"/>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00000000-0008-0000-0F00-00005C010000}"/>
            </a:ext>
          </a:extLst>
        </xdr:cNvPr>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00000000-0008-0000-0F00-00005E010000}"/>
            </a:ext>
          </a:extLst>
        </xdr:cNvPr>
        <xdr:cNvSpPr txBox="1"/>
      </xdr:nvSpPr>
      <xdr:spPr>
        <a:xfrm>
          <a:off x="10515600" y="14247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148952</xdr:rowOff>
    </xdr:from>
    <xdr:to>
      <xdr:col>55</xdr:col>
      <xdr:colOff>50800</xdr:colOff>
      <xdr:row>86</xdr:row>
      <xdr:rowOff>79102</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10426700" y="14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127379</xdr:rowOff>
    </xdr:from>
    <xdr:ext cx="469744" cy="259045"/>
    <xdr:sp macro="" textlink="">
      <xdr:nvSpPr>
        <xdr:cNvPr id="362" name="【福祉施設】&#10;一人当たり面積該当値テキスト">
          <a:extLst>
            <a:ext uri="{FF2B5EF4-FFF2-40B4-BE49-F238E27FC236}">
              <a16:creationId xmlns:a16="http://schemas.microsoft.com/office/drawing/2014/main" id="{00000000-0008-0000-0F00-00006A010000}"/>
            </a:ext>
          </a:extLst>
        </xdr:cNvPr>
        <xdr:cNvSpPr txBox="1"/>
      </xdr:nvSpPr>
      <xdr:spPr>
        <a:xfrm>
          <a:off x="10515600" y="1470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148952</xdr:rowOff>
    </xdr:from>
    <xdr:to>
      <xdr:col>50</xdr:col>
      <xdr:colOff>165100</xdr:colOff>
      <xdr:row>86</xdr:row>
      <xdr:rowOff>79102</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9588500" y="14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28302</xdr:rowOff>
    </xdr:from>
    <xdr:to>
      <xdr:col>55</xdr:col>
      <xdr:colOff>0</xdr:colOff>
      <xdr:row>86</xdr:row>
      <xdr:rowOff>28302</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9639300" y="147730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152219</xdr:rowOff>
    </xdr:from>
    <xdr:to>
      <xdr:col>46</xdr:col>
      <xdr:colOff>38100</xdr:colOff>
      <xdr:row>86</xdr:row>
      <xdr:rowOff>82369</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8699500" y="14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28302</xdr:rowOff>
    </xdr:from>
    <xdr:to>
      <xdr:col>50</xdr:col>
      <xdr:colOff>114300</xdr:colOff>
      <xdr:row>86</xdr:row>
      <xdr:rowOff>31569</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8750300" y="147730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155484</xdr:rowOff>
    </xdr:from>
    <xdr:to>
      <xdr:col>41</xdr:col>
      <xdr:colOff>101600</xdr:colOff>
      <xdr:row>86</xdr:row>
      <xdr:rowOff>85634</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781050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31569</xdr:rowOff>
    </xdr:from>
    <xdr:to>
      <xdr:col>45</xdr:col>
      <xdr:colOff>177800</xdr:colOff>
      <xdr:row>86</xdr:row>
      <xdr:rowOff>34834</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7861300" y="147762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155484</xdr:rowOff>
    </xdr:from>
    <xdr:to>
      <xdr:col>36</xdr:col>
      <xdr:colOff>165100</xdr:colOff>
      <xdr:row>86</xdr:row>
      <xdr:rowOff>85634</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692150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34834</xdr:rowOff>
    </xdr:from>
    <xdr:to>
      <xdr:col>41</xdr:col>
      <xdr:colOff>50800</xdr:colOff>
      <xdr:row>86</xdr:row>
      <xdr:rowOff>34834</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6972300" y="147795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00000000-0008-0000-0F00-000073010000}"/>
            </a:ext>
          </a:extLst>
        </xdr:cNvPr>
        <xdr:cNvSpPr txBox="1"/>
      </xdr:nvSpPr>
      <xdr:spPr>
        <a:xfrm>
          <a:off x="93917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a:extLst>
            <a:ext uri="{FF2B5EF4-FFF2-40B4-BE49-F238E27FC236}">
              <a16:creationId xmlns:a16="http://schemas.microsoft.com/office/drawing/2014/main" id="{00000000-0008-0000-0F00-000074010000}"/>
            </a:ext>
          </a:extLst>
        </xdr:cNvPr>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a:extLst>
            <a:ext uri="{FF2B5EF4-FFF2-40B4-BE49-F238E27FC236}">
              <a16:creationId xmlns:a16="http://schemas.microsoft.com/office/drawing/2014/main" id="{00000000-0008-0000-0F00-000075010000}"/>
            </a:ext>
          </a:extLst>
        </xdr:cNvPr>
        <xdr:cNvSpPr txBox="1"/>
      </xdr:nvSpPr>
      <xdr:spPr>
        <a:xfrm>
          <a:off x="7626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4" name="n_4aveValue【福祉施設】&#10;一人当たり面積">
          <a:extLst>
            <a:ext uri="{FF2B5EF4-FFF2-40B4-BE49-F238E27FC236}">
              <a16:creationId xmlns:a16="http://schemas.microsoft.com/office/drawing/2014/main" id="{00000000-0008-0000-0F00-000076010000}"/>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70229</xdr:rowOff>
    </xdr:from>
    <xdr:ext cx="469744" cy="259045"/>
    <xdr:sp macro="" textlink="">
      <xdr:nvSpPr>
        <xdr:cNvPr id="375" name="n_1mainValue【福祉施設】&#10;一人当たり面積">
          <a:extLst>
            <a:ext uri="{FF2B5EF4-FFF2-40B4-BE49-F238E27FC236}">
              <a16:creationId xmlns:a16="http://schemas.microsoft.com/office/drawing/2014/main" id="{00000000-0008-0000-0F00-000077010000}"/>
            </a:ext>
          </a:extLst>
        </xdr:cNvPr>
        <xdr:cNvSpPr txBox="1"/>
      </xdr:nvSpPr>
      <xdr:spPr>
        <a:xfrm>
          <a:off x="9391727" y="148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73496</xdr:rowOff>
    </xdr:from>
    <xdr:ext cx="469744" cy="259045"/>
    <xdr:sp macro="" textlink="">
      <xdr:nvSpPr>
        <xdr:cNvPr id="376" name="n_2mainValue【福祉施設】&#10;一人当たり面積">
          <a:extLst>
            <a:ext uri="{FF2B5EF4-FFF2-40B4-BE49-F238E27FC236}">
              <a16:creationId xmlns:a16="http://schemas.microsoft.com/office/drawing/2014/main" id="{00000000-0008-0000-0F00-000078010000}"/>
            </a:ext>
          </a:extLst>
        </xdr:cNvPr>
        <xdr:cNvSpPr txBox="1"/>
      </xdr:nvSpPr>
      <xdr:spPr>
        <a:xfrm>
          <a:off x="8515427" y="148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76761</xdr:rowOff>
    </xdr:from>
    <xdr:ext cx="469744" cy="259045"/>
    <xdr:sp macro="" textlink="">
      <xdr:nvSpPr>
        <xdr:cNvPr id="377" name="n_3mainValue【福祉施設】&#10;一人当たり面積">
          <a:extLst>
            <a:ext uri="{FF2B5EF4-FFF2-40B4-BE49-F238E27FC236}">
              <a16:creationId xmlns:a16="http://schemas.microsoft.com/office/drawing/2014/main" id="{00000000-0008-0000-0F00-000079010000}"/>
            </a:ext>
          </a:extLst>
        </xdr:cNvPr>
        <xdr:cNvSpPr txBox="1"/>
      </xdr:nvSpPr>
      <xdr:spPr>
        <a:xfrm>
          <a:off x="7626427" y="1482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76761</xdr:rowOff>
    </xdr:from>
    <xdr:ext cx="469744" cy="259045"/>
    <xdr:sp macro="" textlink="">
      <xdr:nvSpPr>
        <xdr:cNvPr id="378" name="n_4mainValue【福祉施設】&#10;一人当たり面積">
          <a:extLst>
            <a:ext uri="{FF2B5EF4-FFF2-40B4-BE49-F238E27FC236}">
              <a16:creationId xmlns:a16="http://schemas.microsoft.com/office/drawing/2014/main" id="{00000000-0008-0000-0F00-00007A010000}"/>
            </a:ext>
          </a:extLst>
        </xdr:cNvPr>
        <xdr:cNvSpPr txBox="1"/>
      </xdr:nvSpPr>
      <xdr:spPr>
        <a:xfrm>
          <a:off x="6737427" y="1482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F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00000000-0008-0000-0F00-000095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00000000-0008-0000-0F00-000097010000}"/>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131190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F00-000099010000}"/>
            </a:ext>
          </a:extLst>
        </xdr:cNvPr>
        <xdr:cNvSpPr txBox="1"/>
      </xdr:nvSpPr>
      <xdr:spPr>
        <a:xfrm>
          <a:off x="4673600" y="1796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90714</xdr:rowOff>
    </xdr:from>
    <xdr:to>
      <xdr:col>24</xdr:col>
      <xdr:colOff>114300</xdr:colOff>
      <xdr:row>103</xdr:row>
      <xdr:rowOff>20864</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45847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113591</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F00-0000A5010000}"/>
            </a:ext>
          </a:extLst>
        </xdr:cNvPr>
        <xdr:cNvSpPr txBox="1"/>
      </xdr:nvSpPr>
      <xdr:spPr>
        <a:xfrm>
          <a:off x="4673600" y="1743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58057</xdr:rowOff>
    </xdr:from>
    <xdr:to>
      <xdr:col>20</xdr:col>
      <xdr:colOff>38100</xdr:colOff>
      <xdr:row>102</xdr:row>
      <xdr:rowOff>159657</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3746500" y="175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108857</xdr:rowOff>
    </xdr:from>
    <xdr:to>
      <xdr:col>24</xdr:col>
      <xdr:colOff>63500</xdr:colOff>
      <xdr:row>102</xdr:row>
      <xdr:rowOff>141514</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3797300" y="175967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23768</xdr:rowOff>
    </xdr:from>
    <xdr:to>
      <xdr:col>15</xdr:col>
      <xdr:colOff>101600</xdr:colOff>
      <xdr:row>102</xdr:row>
      <xdr:rowOff>125368</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2857500" y="1751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74568</xdr:rowOff>
    </xdr:from>
    <xdr:to>
      <xdr:col>19</xdr:col>
      <xdr:colOff>177800</xdr:colOff>
      <xdr:row>102</xdr:row>
      <xdr:rowOff>108857</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2908300" y="1756246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162561</xdr:rowOff>
    </xdr:from>
    <xdr:to>
      <xdr:col>10</xdr:col>
      <xdr:colOff>165100</xdr:colOff>
      <xdr:row>102</xdr:row>
      <xdr:rowOff>92711</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968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41911</xdr:rowOff>
    </xdr:from>
    <xdr:to>
      <xdr:col>15</xdr:col>
      <xdr:colOff>50800</xdr:colOff>
      <xdr:row>102</xdr:row>
      <xdr:rowOff>74568</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2019300" y="175298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134801</xdr:rowOff>
    </xdr:from>
    <xdr:to>
      <xdr:col>6</xdr:col>
      <xdr:colOff>38100</xdr:colOff>
      <xdr:row>108</xdr:row>
      <xdr:rowOff>64951</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1079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41911</xdr:rowOff>
    </xdr:from>
    <xdr:to>
      <xdr:col>10</xdr:col>
      <xdr:colOff>114300</xdr:colOff>
      <xdr:row>108</xdr:row>
      <xdr:rowOff>14151</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flipV="1">
          <a:off x="1130300" y="17529811"/>
          <a:ext cx="889000" cy="100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65876</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11991</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3827</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4734</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F00-0000B2010000}"/>
            </a:ext>
          </a:extLst>
        </xdr:cNvPr>
        <xdr:cNvSpPr txBox="1"/>
      </xdr:nvSpPr>
      <xdr:spPr>
        <a:xfrm>
          <a:off x="3582044" y="1732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141895</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F00-0000B3010000}"/>
            </a:ext>
          </a:extLst>
        </xdr:cNvPr>
        <xdr:cNvSpPr txBox="1"/>
      </xdr:nvSpPr>
      <xdr:spPr>
        <a:xfrm>
          <a:off x="2705744" y="1728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109238</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F00-0000B4010000}"/>
            </a:ext>
          </a:extLst>
        </xdr:cNvPr>
        <xdr:cNvSpPr txBox="1"/>
      </xdr:nvSpPr>
      <xdr:spPr>
        <a:xfrm>
          <a:off x="18167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56078</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F00-0000B5010000}"/>
            </a:ext>
          </a:extLst>
        </xdr:cNvPr>
        <xdr:cNvSpPr txBox="1"/>
      </xdr:nvSpPr>
      <xdr:spPr>
        <a:xfrm>
          <a:off x="927744" y="1857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0F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00000000-0008-0000-0F00-0000CE010000}"/>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00000000-0008-0000-0F00-0000D0010000}"/>
            </a:ext>
          </a:extLst>
        </xdr:cNvPr>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466" name="【市民会館】&#10;一人当たり面積平均値テキスト">
          <a:extLst>
            <a:ext uri="{FF2B5EF4-FFF2-40B4-BE49-F238E27FC236}">
              <a16:creationId xmlns:a16="http://schemas.microsoft.com/office/drawing/2014/main" id="{00000000-0008-0000-0F00-0000D2010000}"/>
            </a:ext>
          </a:extLst>
        </xdr:cNvPr>
        <xdr:cNvSpPr txBox="1"/>
      </xdr:nvSpPr>
      <xdr:spPr>
        <a:xfrm>
          <a:off x="10515600" y="18086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104267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114316</xdr:rowOff>
    </xdr:from>
    <xdr:ext cx="469744" cy="259045"/>
    <xdr:sp macro="" textlink="">
      <xdr:nvSpPr>
        <xdr:cNvPr id="478" name="【市民会館】&#10;一人当たり面積該当値テキスト">
          <a:extLst>
            <a:ext uri="{FF2B5EF4-FFF2-40B4-BE49-F238E27FC236}">
              <a16:creationId xmlns:a16="http://schemas.microsoft.com/office/drawing/2014/main" id="{00000000-0008-0000-0F00-0000DE010000}"/>
            </a:ext>
          </a:extLst>
        </xdr:cNvPr>
        <xdr:cNvSpPr txBox="1"/>
      </xdr:nvSpPr>
      <xdr:spPr>
        <a:xfrm>
          <a:off x="10515600"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139700</xdr:rowOff>
    </xdr:from>
    <xdr:to>
      <xdr:col>50</xdr:col>
      <xdr:colOff>165100</xdr:colOff>
      <xdr:row>107</xdr:row>
      <xdr:rowOff>69850</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9588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15239</xdr:rowOff>
    </xdr:from>
    <xdr:to>
      <xdr:col>55</xdr:col>
      <xdr:colOff>0</xdr:colOff>
      <xdr:row>107</xdr:row>
      <xdr:rowOff>19050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9639300" y="183603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147320</xdr:rowOff>
    </xdr:from>
    <xdr:to>
      <xdr:col>46</xdr:col>
      <xdr:colOff>38100</xdr:colOff>
      <xdr:row>107</xdr:row>
      <xdr:rowOff>77470</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8699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19050</xdr:rowOff>
    </xdr:from>
    <xdr:to>
      <xdr:col>50</xdr:col>
      <xdr:colOff>114300</xdr:colOff>
      <xdr:row>107</xdr:row>
      <xdr:rowOff>26670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8750300" y="18364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151130</xdr:rowOff>
    </xdr:from>
    <xdr:to>
      <xdr:col>41</xdr:col>
      <xdr:colOff>101600</xdr:colOff>
      <xdr:row>107</xdr:row>
      <xdr:rowOff>81280</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7810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26670</xdr:rowOff>
    </xdr:from>
    <xdr:to>
      <xdr:col>45</xdr:col>
      <xdr:colOff>177800</xdr:colOff>
      <xdr:row>107</xdr:row>
      <xdr:rowOff>30480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flipV="1">
          <a:off x="7861300" y="18371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154939</xdr:rowOff>
    </xdr:from>
    <xdr:to>
      <xdr:col>36</xdr:col>
      <xdr:colOff>165100</xdr:colOff>
      <xdr:row>107</xdr:row>
      <xdr:rowOff>85089</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6921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30480</xdr:rowOff>
    </xdr:from>
    <xdr:to>
      <xdr:col>41</xdr:col>
      <xdr:colOff>50800</xdr:colOff>
      <xdr:row>107</xdr:row>
      <xdr:rowOff>34289</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flipV="1">
          <a:off x="6972300" y="183756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487" name="n_1aveValue【市民会館】&#10;一人当たり面積">
          <a:extLst>
            <a:ext uri="{FF2B5EF4-FFF2-40B4-BE49-F238E27FC236}">
              <a16:creationId xmlns:a16="http://schemas.microsoft.com/office/drawing/2014/main" id="{00000000-0008-0000-0F00-0000E7010000}"/>
            </a:ext>
          </a:extLst>
        </xdr:cNvPr>
        <xdr:cNvSpPr txBox="1"/>
      </xdr:nvSpPr>
      <xdr:spPr>
        <a:xfrm>
          <a:off x="9391727" y="1801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88" name="n_2aveValue【市民会館】&#10;一人当たり面積">
          <a:extLst>
            <a:ext uri="{FF2B5EF4-FFF2-40B4-BE49-F238E27FC236}">
              <a16:creationId xmlns:a16="http://schemas.microsoft.com/office/drawing/2014/main" id="{00000000-0008-0000-0F00-0000E8010000}"/>
            </a:ext>
          </a:extLst>
        </xdr:cNvPr>
        <xdr:cNvSpPr txBox="1"/>
      </xdr:nvSpPr>
      <xdr:spPr>
        <a:xfrm>
          <a:off x="8515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89" name="n_3aveValue【市民会館】&#10;一人当たり面積">
          <a:extLst>
            <a:ext uri="{FF2B5EF4-FFF2-40B4-BE49-F238E27FC236}">
              <a16:creationId xmlns:a16="http://schemas.microsoft.com/office/drawing/2014/main" id="{00000000-0008-0000-0F00-0000E9010000}"/>
            </a:ext>
          </a:extLst>
        </xdr:cNvPr>
        <xdr:cNvSpPr txBox="1"/>
      </xdr:nvSpPr>
      <xdr:spPr>
        <a:xfrm>
          <a:off x="7626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90" name="n_4aveValue【市民会館】&#10;一人当たり面積">
          <a:extLst>
            <a:ext uri="{FF2B5EF4-FFF2-40B4-BE49-F238E27FC236}">
              <a16:creationId xmlns:a16="http://schemas.microsoft.com/office/drawing/2014/main" id="{00000000-0008-0000-0F00-0000EA010000}"/>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60977</xdr:rowOff>
    </xdr:from>
    <xdr:ext cx="469744" cy="259045"/>
    <xdr:sp macro="" textlink="">
      <xdr:nvSpPr>
        <xdr:cNvPr id="491" name="n_1mainValue【市民会館】&#10;一人当たり面積">
          <a:extLst>
            <a:ext uri="{FF2B5EF4-FFF2-40B4-BE49-F238E27FC236}">
              <a16:creationId xmlns:a16="http://schemas.microsoft.com/office/drawing/2014/main" id="{00000000-0008-0000-0F00-0000EB010000}"/>
            </a:ext>
          </a:extLst>
        </xdr:cNvPr>
        <xdr:cNvSpPr txBox="1"/>
      </xdr:nvSpPr>
      <xdr:spPr>
        <a:xfrm>
          <a:off x="93917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68597</xdr:rowOff>
    </xdr:from>
    <xdr:ext cx="469744" cy="259045"/>
    <xdr:sp macro="" textlink="">
      <xdr:nvSpPr>
        <xdr:cNvPr id="492" name="n_2mainValue【市民会館】&#10;一人当たり面積">
          <a:extLst>
            <a:ext uri="{FF2B5EF4-FFF2-40B4-BE49-F238E27FC236}">
              <a16:creationId xmlns:a16="http://schemas.microsoft.com/office/drawing/2014/main" id="{00000000-0008-0000-0F00-0000EC010000}"/>
            </a:ext>
          </a:extLst>
        </xdr:cNvPr>
        <xdr:cNvSpPr txBox="1"/>
      </xdr:nvSpPr>
      <xdr:spPr>
        <a:xfrm>
          <a:off x="8515427"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72407</xdr:rowOff>
    </xdr:from>
    <xdr:ext cx="469744" cy="259045"/>
    <xdr:sp macro="" textlink="">
      <xdr:nvSpPr>
        <xdr:cNvPr id="493" name="n_3mainValue【市民会館】&#10;一人当たり面積">
          <a:extLst>
            <a:ext uri="{FF2B5EF4-FFF2-40B4-BE49-F238E27FC236}">
              <a16:creationId xmlns:a16="http://schemas.microsoft.com/office/drawing/2014/main" id="{00000000-0008-0000-0F00-0000ED010000}"/>
            </a:ext>
          </a:extLst>
        </xdr:cNvPr>
        <xdr:cNvSpPr txBox="1"/>
      </xdr:nvSpPr>
      <xdr:spPr>
        <a:xfrm>
          <a:off x="7626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76216</xdr:rowOff>
    </xdr:from>
    <xdr:ext cx="469744" cy="259045"/>
    <xdr:sp macro="" textlink="">
      <xdr:nvSpPr>
        <xdr:cNvPr id="494" name="n_4mainValue【市民会館】&#10;一人当たり面積">
          <a:extLst>
            <a:ext uri="{FF2B5EF4-FFF2-40B4-BE49-F238E27FC236}">
              <a16:creationId xmlns:a16="http://schemas.microsoft.com/office/drawing/2014/main" id="{00000000-0008-0000-0F00-0000EE010000}"/>
            </a:ext>
          </a:extLst>
        </xdr:cNvPr>
        <xdr:cNvSpPr txBox="1"/>
      </xdr:nvSpPr>
      <xdr:spPr>
        <a:xfrm>
          <a:off x="67374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00000000-0008-0000-0F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00000000-0008-0000-0F00-000009020000}"/>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00000000-0008-0000-0F00-00000B020000}"/>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170742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00000000-0008-0000-0F00-00000D020000}"/>
            </a:ext>
          </a:extLst>
        </xdr:cNvPr>
        <xdr:cNvSpPr txBox="1"/>
      </xdr:nvSpPr>
      <xdr:spPr>
        <a:xfrm>
          <a:off x="16357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144599</xdr:rowOff>
    </xdr:from>
    <xdr:to>
      <xdr:col>85</xdr:col>
      <xdr:colOff>177800</xdr:colOff>
      <xdr:row>41</xdr:row>
      <xdr:rowOff>74749</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6268700" y="70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123026</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00000000-0008-0000-0F00-000019020000}"/>
            </a:ext>
          </a:extLst>
        </xdr:cNvPr>
        <xdr:cNvSpPr txBox="1"/>
      </xdr:nvSpPr>
      <xdr:spPr>
        <a:xfrm>
          <a:off x="16357600" y="698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89081</xdr:rowOff>
    </xdr:from>
    <xdr:to>
      <xdr:col>81</xdr:col>
      <xdr:colOff>101600</xdr:colOff>
      <xdr:row>41</xdr:row>
      <xdr:rowOff>19231</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5430500" y="69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139881</xdr:rowOff>
    </xdr:from>
    <xdr:to>
      <xdr:col>85</xdr:col>
      <xdr:colOff>127000</xdr:colOff>
      <xdr:row>41</xdr:row>
      <xdr:rowOff>23949</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5481300" y="6997881"/>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35197</xdr:rowOff>
    </xdr:from>
    <xdr:to>
      <xdr:col>76</xdr:col>
      <xdr:colOff>165100</xdr:colOff>
      <xdr:row>40</xdr:row>
      <xdr:rowOff>136797</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4541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85997</xdr:rowOff>
    </xdr:from>
    <xdr:to>
      <xdr:col>81</xdr:col>
      <xdr:colOff>50800</xdr:colOff>
      <xdr:row>40</xdr:row>
      <xdr:rowOff>139881</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4592300" y="6943997"/>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152763</xdr:rowOff>
    </xdr:from>
    <xdr:to>
      <xdr:col>72</xdr:col>
      <xdr:colOff>38100</xdr:colOff>
      <xdr:row>40</xdr:row>
      <xdr:rowOff>82913</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3652500" y="683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32113</xdr:rowOff>
    </xdr:from>
    <xdr:to>
      <xdr:col>76</xdr:col>
      <xdr:colOff>114300</xdr:colOff>
      <xdr:row>40</xdr:row>
      <xdr:rowOff>85997</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3703300" y="689011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98878</xdr:rowOff>
    </xdr:from>
    <xdr:to>
      <xdr:col>67</xdr:col>
      <xdr:colOff>101600</xdr:colOff>
      <xdr:row>40</xdr:row>
      <xdr:rowOff>29028</xdr:rowOff>
    </xdr:to>
    <xdr:sp macro="" textlink="">
      <xdr:nvSpPr>
        <xdr:cNvPr id="544" name="楕円 543">
          <a:extLst>
            <a:ext uri="{FF2B5EF4-FFF2-40B4-BE49-F238E27FC236}">
              <a16:creationId xmlns:a16="http://schemas.microsoft.com/office/drawing/2014/main" id="{00000000-0008-0000-0F00-000020020000}"/>
            </a:ext>
          </a:extLst>
        </xdr:cNvPr>
        <xdr:cNvSpPr/>
      </xdr:nvSpPr>
      <xdr:spPr>
        <a:xfrm>
          <a:off x="12763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149678</xdr:rowOff>
    </xdr:from>
    <xdr:to>
      <xdr:col>71</xdr:col>
      <xdr:colOff>177800</xdr:colOff>
      <xdr:row>40</xdr:row>
      <xdr:rowOff>32113</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2814300" y="6836228"/>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127199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5266044" y="647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4389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3500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10358</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5266044" y="703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127924</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4389744"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74040</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3500744" y="693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20155</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00000000-0008-0000-0F00-000029020000}"/>
            </a:ext>
          </a:extLst>
        </xdr:cNvPr>
        <xdr:cNvSpPr txBox="1"/>
      </xdr:nvSpPr>
      <xdr:spPr>
        <a:xfrm>
          <a:off x="12611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00000000-0008-0000-0F00-000042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00000000-0008-0000-0F00-000044020000}"/>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00000000-0008-0000-0F00-000046020000}"/>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00000000-0008-0000-0F00-000048020000}"/>
            </a:ext>
          </a:extLst>
        </xdr:cNvPr>
        <xdr:cNvSpPr txBox="1"/>
      </xdr:nvSpPr>
      <xdr:spPr>
        <a:xfrm>
          <a:off x="22199600" y="6714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89" name="フローチャート: 判断 588">
          <a:extLst>
            <a:ext uri="{FF2B5EF4-FFF2-40B4-BE49-F238E27FC236}">
              <a16:creationId xmlns:a16="http://schemas.microsoft.com/office/drawing/2014/main" id="{00000000-0008-0000-0F00-00004D020000}"/>
            </a:ext>
          </a:extLst>
        </xdr:cNvPr>
        <xdr:cNvSpPr/>
      </xdr:nvSpPr>
      <xdr:spPr>
        <a:xfrm>
          <a:off x="18605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136656</xdr:rowOff>
    </xdr:from>
    <xdr:to>
      <xdr:col>116</xdr:col>
      <xdr:colOff>114300</xdr:colOff>
      <xdr:row>42</xdr:row>
      <xdr:rowOff>66806</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22110700" y="716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51583</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00000000-0008-0000-0F00-000054020000}"/>
            </a:ext>
          </a:extLst>
        </xdr:cNvPr>
        <xdr:cNvSpPr txBox="1"/>
      </xdr:nvSpPr>
      <xdr:spPr>
        <a:xfrm>
          <a:off x="22199600" y="708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137943</xdr:rowOff>
    </xdr:from>
    <xdr:to>
      <xdr:col>112</xdr:col>
      <xdr:colOff>38100</xdr:colOff>
      <xdr:row>42</xdr:row>
      <xdr:rowOff>68093</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21272500" y="716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16006</xdr:rowOff>
    </xdr:from>
    <xdr:to>
      <xdr:col>116</xdr:col>
      <xdr:colOff>63500</xdr:colOff>
      <xdr:row>42</xdr:row>
      <xdr:rowOff>17293</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21323300" y="7216906"/>
          <a:ext cx="838200" cy="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139433</xdr:rowOff>
    </xdr:from>
    <xdr:to>
      <xdr:col>107</xdr:col>
      <xdr:colOff>101600</xdr:colOff>
      <xdr:row>42</xdr:row>
      <xdr:rowOff>69583</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20383500" y="716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17293</xdr:rowOff>
    </xdr:from>
    <xdr:to>
      <xdr:col>111</xdr:col>
      <xdr:colOff>177800</xdr:colOff>
      <xdr:row>42</xdr:row>
      <xdr:rowOff>18783</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flipV="1">
          <a:off x="20434300" y="7218193"/>
          <a:ext cx="889000" cy="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140484</xdr:rowOff>
    </xdr:from>
    <xdr:to>
      <xdr:col>102</xdr:col>
      <xdr:colOff>165100</xdr:colOff>
      <xdr:row>42</xdr:row>
      <xdr:rowOff>70634</xdr:rowOff>
    </xdr:to>
    <xdr:sp macro="" textlink="">
      <xdr:nvSpPr>
        <xdr:cNvPr id="601" name="楕円 600">
          <a:extLst>
            <a:ext uri="{FF2B5EF4-FFF2-40B4-BE49-F238E27FC236}">
              <a16:creationId xmlns:a16="http://schemas.microsoft.com/office/drawing/2014/main" id="{00000000-0008-0000-0F00-000059020000}"/>
            </a:ext>
          </a:extLst>
        </xdr:cNvPr>
        <xdr:cNvSpPr/>
      </xdr:nvSpPr>
      <xdr:spPr>
        <a:xfrm>
          <a:off x="19494500" y="716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18783</xdr:rowOff>
    </xdr:from>
    <xdr:to>
      <xdr:col>107</xdr:col>
      <xdr:colOff>50800</xdr:colOff>
      <xdr:row>42</xdr:row>
      <xdr:rowOff>19834</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flipV="1">
          <a:off x="19545300" y="7219683"/>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141398</xdr:rowOff>
    </xdr:from>
    <xdr:to>
      <xdr:col>98</xdr:col>
      <xdr:colOff>38100</xdr:colOff>
      <xdr:row>42</xdr:row>
      <xdr:rowOff>71548</xdr:rowOff>
    </xdr:to>
    <xdr:sp macro="" textlink="">
      <xdr:nvSpPr>
        <xdr:cNvPr id="603" name="楕円 602">
          <a:extLst>
            <a:ext uri="{FF2B5EF4-FFF2-40B4-BE49-F238E27FC236}">
              <a16:creationId xmlns:a16="http://schemas.microsoft.com/office/drawing/2014/main" id="{00000000-0008-0000-0F00-00005B020000}"/>
            </a:ext>
          </a:extLst>
        </xdr:cNvPr>
        <xdr:cNvSpPr/>
      </xdr:nvSpPr>
      <xdr:spPr>
        <a:xfrm>
          <a:off x="18605500" y="717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19834</xdr:rowOff>
    </xdr:from>
    <xdr:to>
      <xdr:col>102</xdr:col>
      <xdr:colOff>114300</xdr:colOff>
      <xdr:row>42</xdr:row>
      <xdr:rowOff>20748</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flipV="1">
          <a:off x="18656300" y="722073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21011095" y="666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201347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4787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9278111" y="66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38475</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18389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59220</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21043411" y="726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60710</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20167111" y="726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61761</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00000000-0008-0000-0F00-000063020000}"/>
            </a:ext>
          </a:extLst>
        </xdr:cNvPr>
        <xdr:cNvSpPr txBox="1"/>
      </xdr:nvSpPr>
      <xdr:spPr>
        <a:xfrm>
          <a:off x="19278111" y="726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62675</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00000000-0008-0000-0F00-000064020000}"/>
            </a:ext>
          </a:extLst>
        </xdr:cNvPr>
        <xdr:cNvSpPr txBox="1"/>
      </xdr:nvSpPr>
      <xdr:spPr>
        <a:xfrm>
          <a:off x="18389111" y="726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00000000-0008-0000-0F00-00007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00000000-0008-0000-0F00-00007F020000}"/>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00000000-0008-0000-0F00-000081020000}"/>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00000000-0008-0000-0F00-000083020000}"/>
            </a:ext>
          </a:extLst>
        </xdr:cNvPr>
        <xdr:cNvSpPr txBox="1"/>
      </xdr:nvSpPr>
      <xdr:spPr>
        <a:xfrm>
          <a:off x="16357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a:extLst>
            <a:ext uri="{FF2B5EF4-FFF2-40B4-BE49-F238E27FC236}">
              <a16:creationId xmlns:a16="http://schemas.microsoft.com/office/drawing/2014/main" id="{00000000-0008-0000-0F00-000087020000}"/>
            </a:ext>
          </a:extLst>
        </xdr:cNvPr>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8" name="フローチャート: 判断 647">
          <a:extLst>
            <a:ext uri="{FF2B5EF4-FFF2-40B4-BE49-F238E27FC236}">
              <a16:creationId xmlns:a16="http://schemas.microsoft.com/office/drawing/2014/main" id="{00000000-0008-0000-0F00-000088020000}"/>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68399</xdr:rowOff>
    </xdr:from>
    <xdr:to>
      <xdr:col>85</xdr:col>
      <xdr:colOff>177800</xdr:colOff>
      <xdr:row>61</xdr:row>
      <xdr:rowOff>169999</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62687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46826</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00000000-0008-0000-0F00-00008F020000}"/>
            </a:ext>
          </a:extLst>
        </xdr:cNvPr>
        <xdr:cNvSpPr txBox="1"/>
      </xdr:nvSpPr>
      <xdr:spPr>
        <a:xfrm>
          <a:off x="16357600"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39007</xdr:rowOff>
    </xdr:from>
    <xdr:to>
      <xdr:col>81</xdr:col>
      <xdr:colOff>101600</xdr:colOff>
      <xdr:row>61</xdr:row>
      <xdr:rowOff>140607</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5430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89807</xdr:rowOff>
    </xdr:from>
    <xdr:to>
      <xdr:col>85</xdr:col>
      <xdr:colOff>127000</xdr:colOff>
      <xdr:row>61</xdr:row>
      <xdr:rowOff>119199</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5481300" y="1054825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658" name="楕円 657">
          <a:extLst>
            <a:ext uri="{FF2B5EF4-FFF2-40B4-BE49-F238E27FC236}">
              <a16:creationId xmlns:a16="http://schemas.microsoft.com/office/drawing/2014/main" id="{00000000-0008-0000-0F00-000092020000}"/>
            </a:ext>
          </a:extLst>
        </xdr:cNvPr>
        <xdr:cNvSpPr/>
      </xdr:nvSpPr>
      <xdr:spPr>
        <a:xfrm>
          <a:off x="1454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89807</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4592300" y="1051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145143</xdr:rowOff>
    </xdr:from>
    <xdr:to>
      <xdr:col>72</xdr:col>
      <xdr:colOff>38100</xdr:colOff>
      <xdr:row>61</xdr:row>
      <xdr:rowOff>75293</xdr:rowOff>
    </xdr:to>
    <xdr:sp macro="" textlink="">
      <xdr:nvSpPr>
        <xdr:cNvPr id="660" name="楕円 659">
          <a:extLst>
            <a:ext uri="{FF2B5EF4-FFF2-40B4-BE49-F238E27FC236}">
              <a16:creationId xmlns:a16="http://schemas.microsoft.com/office/drawing/2014/main" id="{00000000-0008-0000-0F00-000094020000}"/>
            </a:ext>
          </a:extLst>
        </xdr:cNvPr>
        <xdr:cNvSpPr/>
      </xdr:nvSpPr>
      <xdr:spPr>
        <a:xfrm>
          <a:off x="13652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24493</xdr:rowOff>
    </xdr:from>
    <xdr:to>
      <xdr:col>76</xdr:col>
      <xdr:colOff>114300</xdr:colOff>
      <xdr:row>61</xdr:row>
      <xdr:rowOff>57150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3703300" y="1048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112485</xdr:rowOff>
    </xdr:from>
    <xdr:to>
      <xdr:col>67</xdr:col>
      <xdr:colOff>101600</xdr:colOff>
      <xdr:row>61</xdr:row>
      <xdr:rowOff>42635</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2763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163285</xdr:rowOff>
    </xdr:from>
    <xdr:to>
      <xdr:col>71</xdr:col>
      <xdr:colOff>177800</xdr:colOff>
      <xdr:row>61</xdr:row>
      <xdr:rowOff>24493</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2814300" y="10450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4389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131734</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52660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00000000-0008-0000-0F00-00009D020000}"/>
            </a:ext>
          </a:extLst>
        </xdr:cNvPr>
        <xdr:cNvSpPr txBox="1"/>
      </xdr:nvSpPr>
      <xdr:spPr>
        <a:xfrm>
          <a:off x="14389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66420</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00000000-0008-0000-0F00-00009E020000}"/>
            </a:ext>
          </a:extLst>
        </xdr:cNvPr>
        <xdr:cNvSpPr txBox="1"/>
      </xdr:nvSpPr>
      <xdr:spPr>
        <a:xfrm>
          <a:off x="13500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33762</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00000000-0008-0000-0F00-00009F020000}"/>
            </a:ext>
          </a:extLst>
        </xdr:cNvPr>
        <xdr:cNvSpPr txBox="1"/>
      </xdr:nvSpPr>
      <xdr:spPr>
        <a:xfrm>
          <a:off x="12611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00000000-0008-0000-0F00-0000B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00000000-0008-0000-0F00-0000B8020000}"/>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00000000-0008-0000-0F00-0000BA020000}"/>
            </a:ext>
          </a:extLst>
        </xdr:cNvPr>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00000000-0008-0000-0F00-0000BC020000}"/>
            </a:ext>
          </a:extLst>
        </xdr:cNvPr>
        <xdr:cNvSpPr txBox="1"/>
      </xdr:nvSpPr>
      <xdr:spPr>
        <a:xfrm>
          <a:off x="22199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a:extLst>
            <a:ext uri="{FF2B5EF4-FFF2-40B4-BE49-F238E27FC236}">
              <a16:creationId xmlns:a16="http://schemas.microsoft.com/office/drawing/2014/main" id="{00000000-0008-0000-0F00-0000BF020000}"/>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4" name="フローチャート: 判断 703">
          <a:extLst>
            <a:ext uri="{FF2B5EF4-FFF2-40B4-BE49-F238E27FC236}">
              <a16:creationId xmlns:a16="http://schemas.microsoft.com/office/drawing/2014/main" id="{00000000-0008-0000-0F00-0000C0020000}"/>
            </a:ext>
          </a:extLst>
        </xdr:cNvPr>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705" name="フローチャート: 判断 704">
          <a:extLst>
            <a:ext uri="{FF2B5EF4-FFF2-40B4-BE49-F238E27FC236}">
              <a16:creationId xmlns:a16="http://schemas.microsoft.com/office/drawing/2014/main" id="{00000000-0008-0000-0F00-0000C1020000}"/>
            </a:ext>
          </a:extLst>
        </xdr:cNvPr>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10160</xdr:rowOff>
    </xdr:from>
    <xdr:to>
      <xdr:col>116</xdr:col>
      <xdr:colOff>114300</xdr:colOff>
      <xdr:row>63</xdr:row>
      <xdr:rowOff>111760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221107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160037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00000000-0008-0000-0F00-0000C8020000}"/>
            </a:ext>
          </a:extLst>
        </xdr:cNvPr>
        <xdr:cNvSpPr txBox="1"/>
      </xdr:nvSpPr>
      <xdr:spPr>
        <a:xfrm>
          <a:off x="22199600"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xdr:rowOff>
    </xdr:from>
    <xdr:to>
      <xdr:col>112</xdr:col>
      <xdr:colOff>38100</xdr:colOff>
      <xdr:row>63</xdr:row>
      <xdr:rowOff>115570</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21272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60960</xdr:rowOff>
    </xdr:from>
    <xdr:to>
      <xdr:col>116</xdr:col>
      <xdr:colOff>63500</xdr:colOff>
      <xdr:row>63</xdr:row>
      <xdr:rowOff>64770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flipV="1">
          <a:off x="21323300" y="108623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17780</xdr:rowOff>
    </xdr:from>
    <xdr:to>
      <xdr:col>107</xdr:col>
      <xdr:colOff>101600</xdr:colOff>
      <xdr:row>63</xdr:row>
      <xdr:rowOff>119380</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20383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64770</xdr:rowOff>
    </xdr:from>
    <xdr:to>
      <xdr:col>111</xdr:col>
      <xdr:colOff>177800</xdr:colOff>
      <xdr:row>63</xdr:row>
      <xdr:rowOff>68580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flipV="1">
          <a:off x="20434300" y="1086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717" name="楕円 716">
          <a:extLst>
            <a:ext uri="{FF2B5EF4-FFF2-40B4-BE49-F238E27FC236}">
              <a16:creationId xmlns:a16="http://schemas.microsoft.com/office/drawing/2014/main" id="{00000000-0008-0000-0F00-0000CD020000}"/>
            </a:ext>
          </a:extLst>
        </xdr:cNvPr>
        <xdr:cNvSpPr/>
      </xdr:nvSpPr>
      <xdr:spPr>
        <a:xfrm>
          <a:off x="19494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68580</xdr:rowOff>
    </xdr:from>
    <xdr:to>
      <xdr:col>107</xdr:col>
      <xdr:colOff>50800</xdr:colOff>
      <xdr:row>63</xdr:row>
      <xdr:rowOff>68580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9545300" y="1086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21590</xdr:rowOff>
    </xdr:from>
    <xdr:to>
      <xdr:col>98</xdr:col>
      <xdr:colOff>38100</xdr:colOff>
      <xdr:row>63</xdr:row>
      <xdr:rowOff>123190</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18605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68580</xdr:rowOff>
    </xdr:from>
    <xdr:to>
      <xdr:col>102</xdr:col>
      <xdr:colOff>114300</xdr:colOff>
      <xdr:row>63</xdr:row>
      <xdr:rowOff>72390</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flipV="1">
          <a:off x="18656300" y="10869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82567</xdr:rowOff>
    </xdr:from>
    <xdr:ext cx="469744" cy="259045"/>
    <xdr:sp macro="" textlink="">
      <xdr:nvSpPr>
        <xdr:cNvPr id="721" name="n_1aveValue【保健センター・保健所】&#10;一人当たり面積">
          <a:extLst>
            <a:ext uri="{FF2B5EF4-FFF2-40B4-BE49-F238E27FC236}">
              <a16:creationId xmlns:a16="http://schemas.microsoft.com/office/drawing/2014/main" id="{00000000-0008-0000-0F00-0000D1020000}"/>
            </a:ext>
          </a:extLst>
        </xdr:cNvPr>
        <xdr:cNvSpPr txBox="1"/>
      </xdr:nvSpPr>
      <xdr:spPr>
        <a:xfrm>
          <a:off x="210757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22" name="n_2aveValue【保健センター・保健所】&#10;一人当たり面積">
          <a:extLst>
            <a:ext uri="{FF2B5EF4-FFF2-40B4-BE49-F238E27FC236}">
              <a16:creationId xmlns:a16="http://schemas.microsoft.com/office/drawing/2014/main" id="{00000000-0008-0000-0F00-0000D2020000}"/>
            </a:ext>
          </a:extLst>
        </xdr:cNvPr>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723" name="n_3aveValue【保健センター・保健所】&#10;一人当たり面積">
          <a:extLst>
            <a:ext uri="{FF2B5EF4-FFF2-40B4-BE49-F238E27FC236}">
              <a16:creationId xmlns:a16="http://schemas.microsoft.com/office/drawing/2014/main" id="{00000000-0008-0000-0F00-0000D3020000}"/>
            </a:ext>
          </a:extLst>
        </xdr:cNvPr>
        <xdr:cNvSpPr txBox="1"/>
      </xdr:nvSpPr>
      <xdr:spPr>
        <a:xfrm>
          <a:off x="193104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113047</xdr:rowOff>
    </xdr:from>
    <xdr:ext cx="469744" cy="259045"/>
    <xdr:sp macro="" textlink="">
      <xdr:nvSpPr>
        <xdr:cNvPr id="724" name="n_4aveValue【保健センター・保健所】&#10;一人当たり面積">
          <a:extLst>
            <a:ext uri="{FF2B5EF4-FFF2-40B4-BE49-F238E27FC236}">
              <a16:creationId xmlns:a16="http://schemas.microsoft.com/office/drawing/2014/main" id="{00000000-0008-0000-0F00-0000D4020000}"/>
            </a:ext>
          </a:extLst>
        </xdr:cNvPr>
        <xdr:cNvSpPr txBox="1"/>
      </xdr:nvSpPr>
      <xdr:spPr>
        <a:xfrm>
          <a:off x="18421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106697</xdr:rowOff>
    </xdr:from>
    <xdr:ext cx="469744" cy="259045"/>
    <xdr:sp macro="" textlink="">
      <xdr:nvSpPr>
        <xdr:cNvPr id="725" name="n_1mainValue【保健センター・保健所】&#10;一人当たり面積">
          <a:extLst>
            <a:ext uri="{FF2B5EF4-FFF2-40B4-BE49-F238E27FC236}">
              <a16:creationId xmlns:a16="http://schemas.microsoft.com/office/drawing/2014/main" id="{00000000-0008-0000-0F00-0000D5020000}"/>
            </a:ext>
          </a:extLst>
        </xdr:cNvPr>
        <xdr:cNvSpPr txBox="1"/>
      </xdr:nvSpPr>
      <xdr:spPr>
        <a:xfrm>
          <a:off x="210757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110507</xdr:rowOff>
    </xdr:from>
    <xdr:ext cx="469744" cy="259045"/>
    <xdr:sp macro="" textlink="">
      <xdr:nvSpPr>
        <xdr:cNvPr id="726" name="n_2mainValue【保健センター・保健所】&#10;一人当たり面積">
          <a:extLst>
            <a:ext uri="{FF2B5EF4-FFF2-40B4-BE49-F238E27FC236}">
              <a16:creationId xmlns:a16="http://schemas.microsoft.com/office/drawing/2014/main" id="{00000000-0008-0000-0F00-0000D6020000}"/>
            </a:ext>
          </a:extLst>
        </xdr:cNvPr>
        <xdr:cNvSpPr txBox="1"/>
      </xdr:nvSpPr>
      <xdr:spPr>
        <a:xfrm>
          <a:off x="20199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110507</xdr:rowOff>
    </xdr:from>
    <xdr:ext cx="469744" cy="259045"/>
    <xdr:sp macro="" textlink="">
      <xdr:nvSpPr>
        <xdr:cNvPr id="727" name="n_3mainValue【保健センター・保健所】&#10;一人当たり面積">
          <a:extLst>
            <a:ext uri="{FF2B5EF4-FFF2-40B4-BE49-F238E27FC236}">
              <a16:creationId xmlns:a16="http://schemas.microsoft.com/office/drawing/2014/main" id="{00000000-0008-0000-0F00-0000D7020000}"/>
            </a:ext>
          </a:extLst>
        </xdr:cNvPr>
        <xdr:cNvSpPr txBox="1"/>
      </xdr:nvSpPr>
      <xdr:spPr>
        <a:xfrm>
          <a:off x="19310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114317</xdr:rowOff>
    </xdr:from>
    <xdr:ext cx="469744" cy="259045"/>
    <xdr:sp macro="" textlink="">
      <xdr:nvSpPr>
        <xdr:cNvPr id="728" name="n_4mainValue【保健センター・保健所】&#10;一人当たり面積">
          <a:extLst>
            <a:ext uri="{FF2B5EF4-FFF2-40B4-BE49-F238E27FC236}">
              <a16:creationId xmlns:a16="http://schemas.microsoft.com/office/drawing/2014/main" id="{00000000-0008-0000-0F00-0000D8020000}"/>
            </a:ext>
          </a:extLst>
        </xdr:cNvPr>
        <xdr:cNvSpPr txBox="1"/>
      </xdr:nvSpPr>
      <xdr:spPr>
        <a:xfrm>
          <a:off x="18421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00000000-0008-0000-0F00-0000F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00000000-0008-0000-0F00-0000F2020000}"/>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00000000-0008-0000-0F00-0000F4020000}"/>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00000000-0008-0000-0F00-0000F6020000}"/>
            </a:ext>
          </a:extLst>
        </xdr:cNvPr>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a:extLst>
            <a:ext uri="{FF2B5EF4-FFF2-40B4-BE49-F238E27FC236}">
              <a16:creationId xmlns:a16="http://schemas.microsoft.com/office/drawing/2014/main" id="{00000000-0008-0000-0F00-0000F9020000}"/>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2" name="フローチャート: 判断 761">
          <a:extLst>
            <a:ext uri="{FF2B5EF4-FFF2-40B4-BE49-F238E27FC236}">
              <a16:creationId xmlns:a16="http://schemas.microsoft.com/office/drawing/2014/main" id="{00000000-0008-0000-0F00-0000FA020000}"/>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63" name="フローチャート: 判断 762">
          <a:extLst>
            <a:ext uri="{FF2B5EF4-FFF2-40B4-BE49-F238E27FC236}">
              <a16:creationId xmlns:a16="http://schemas.microsoft.com/office/drawing/2014/main" id="{00000000-0008-0000-0F00-0000FB020000}"/>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62687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150513</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00000000-0008-0000-0F00-000002030000}"/>
            </a:ext>
          </a:extLst>
        </xdr:cNvPr>
        <xdr:cNvSpPr txBox="1"/>
      </xdr:nvSpPr>
      <xdr:spPr>
        <a:xfrm>
          <a:off x="16357600"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141605</xdr:rowOff>
    </xdr:from>
    <xdr:to>
      <xdr:col>81</xdr:col>
      <xdr:colOff>101600</xdr:colOff>
      <xdr:row>83</xdr:row>
      <xdr:rowOff>71755</xdr:rowOff>
    </xdr:to>
    <xdr:sp macro="" textlink="">
      <xdr:nvSpPr>
        <xdr:cNvPr id="771" name="楕円 770">
          <a:extLst>
            <a:ext uri="{FF2B5EF4-FFF2-40B4-BE49-F238E27FC236}">
              <a16:creationId xmlns:a16="http://schemas.microsoft.com/office/drawing/2014/main" id="{00000000-0008-0000-0F00-000003030000}"/>
            </a:ext>
          </a:extLst>
        </xdr:cNvPr>
        <xdr:cNvSpPr/>
      </xdr:nvSpPr>
      <xdr:spPr>
        <a:xfrm>
          <a:off x="15430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20955</xdr:rowOff>
    </xdr:from>
    <xdr:to>
      <xdr:col>85</xdr:col>
      <xdr:colOff>127000</xdr:colOff>
      <xdr:row>83</xdr:row>
      <xdr:rowOff>51436</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15481300" y="14251305"/>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162561</xdr:rowOff>
    </xdr:from>
    <xdr:to>
      <xdr:col>76</xdr:col>
      <xdr:colOff>165100</xdr:colOff>
      <xdr:row>83</xdr:row>
      <xdr:rowOff>92711</xdr:rowOff>
    </xdr:to>
    <xdr:sp macro="" textlink="">
      <xdr:nvSpPr>
        <xdr:cNvPr id="773" name="楕円 772">
          <a:extLst>
            <a:ext uri="{FF2B5EF4-FFF2-40B4-BE49-F238E27FC236}">
              <a16:creationId xmlns:a16="http://schemas.microsoft.com/office/drawing/2014/main" id="{00000000-0008-0000-0F00-000005030000}"/>
            </a:ext>
          </a:extLst>
        </xdr:cNvPr>
        <xdr:cNvSpPr/>
      </xdr:nvSpPr>
      <xdr:spPr>
        <a:xfrm>
          <a:off x="14541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20955</xdr:rowOff>
    </xdr:from>
    <xdr:to>
      <xdr:col>81</xdr:col>
      <xdr:colOff>50800</xdr:colOff>
      <xdr:row>83</xdr:row>
      <xdr:rowOff>41911</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flipV="1">
          <a:off x="14592300" y="1425130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17780</xdr:rowOff>
    </xdr:from>
    <xdr:to>
      <xdr:col>72</xdr:col>
      <xdr:colOff>38100</xdr:colOff>
      <xdr:row>83</xdr:row>
      <xdr:rowOff>119380</xdr:rowOff>
    </xdr:to>
    <xdr:sp macro="" textlink="">
      <xdr:nvSpPr>
        <xdr:cNvPr id="775" name="楕円 774">
          <a:extLst>
            <a:ext uri="{FF2B5EF4-FFF2-40B4-BE49-F238E27FC236}">
              <a16:creationId xmlns:a16="http://schemas.microsoft.com/office/drawing/2014/main" id="{00000000-0008-0000-0F00-000007030000}"/>
            </a:ext>
          </a:extLst>
        </xdr:cNvPr>
        <xdr:cNvSpPr/>
      </xdr:nvSpPr>
      <xdr:spPr>
        <a:xfrm>
          <a:off x="13652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41911</xdr:rowOff>
    </xdr:from>
    <xdr:to>
      <xdr:col>76</xdr:col>
      <xdr:colOff>114300</xdr:colOff>
      <xdr:row>83</xdr:row>
      <xdr:rowOff>68580</xdr:rowOff>
    </xdr:to>
    <xdr:cxnSp macro="">
      <xdr:nvCxnSpPr>
        <xdr:cNvPr id="776" name="直線コネクタ 775">
          <a:extLst>
            <a:ext uri="{FF2B5EF4-FFF2-40B4-BE49-F238E27FC236}">
              <a16:creationId xmlns:a16="http://schemas.microsoft.com/office/drawing/2014/main" id="{00000000-0008-0000-0F00-000008030000}"/>
            </a:ext>
          </a:extLst>
        </xdr:cNvPr>
        <xdr:cNvCxnSpPr/>
      </xdr:nvCxnSpPr>
      <xdr:spPr>
        <a:xfrm flipV="1">
          <a:off x="13703300" y="142722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143511</xdr:rowOff>
    </xdr:from>
    <xdr:to>
      <xdr:col>67</xdr:col>
      <xdr:colOff>101600</xdr:colOff>
      <xdr:row>83</xdr:row>
      <xdr:rowOff>73661</xdr:rowOff>
    </xdr:to>
    <xdr:sp macro="" textlink="">
      <xdr:nvSpPr>
        <xdr:cNvPr id="777" name="楕円 776">
          <a:extLst>
            <a:ext uri="{FF2B5EF4-FFF2-40B4-BE49-F238E27FC236}">
              <a16:creationId xmlns:a16="http://schemas.microsoft.com/office/drawing/2014/main" id="{00000000-0008-0000-0F00-000009030000}"/>
            </a:ext>
          </a:extLst>
        </xdr:cNvPr>
        <xdr:cNvSpPr/>
      </xdr:nvSpPr>
      <xdr:spPr>
        <a:xfrm>
          <a:off x="12763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22861</xdr:rowOff>
    </xdr:from>
    <xdr:to>
      <xdr:col>71</xdr:col>
      <xdr:colOff>177800</xdr:colOff>
      <xdr:row>83</xdr:row>
      <xdr:rowOff>68580</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a:off x="12814300" y="142532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779" name="n_1aveValue【消防施設】&#10;有形固定資産減価償却率">
          <a:extLst>
            <a:ext uri="{FF2B5EF4-FFF2-40B4-BE49-F238E27FC236}">
              <a16:creationId xmlns:a16="http://schemas.microsoft.com/office/drawing/2014/main" id="{00000000-0008-0000-0F00-00000B030000}"/>
            </a:ext>
          </a:extLst>
        </xdr:cNvPr>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780" name="n_2aveValue【消防施設】&#10;有形固定資産減価償却率">
          <a:extLst>
            <a:ext uri="{FF2B5EF4-FFF2-40B4-BE49-F238E27FC236}">
              <a16:creationId xmlns:a16="http://schemas.microsoft.com/office/drawing/2014/main" id="{00000000-0008-0000-0F00-00000C030000}"/>
            </a:ext>
          </a:extLst>
        </xdr:cNvPr>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781" name="n_3aveValue【消防施設】&#10;有形固定資産減価償却率">
          <a:extLst>
            <a:ext uri="{FF2B5EF4-FFF2-40B4-BE49-F238E27FC236}">
              <a16:creationId xmlns:a16="http://schemas.microsoft.com/office/drawing/2014/main" id="{00000000-0008-0000-0F00-00000D030000}"/>
            </a:ext>
          </a:extLst>
        </xdr:cNvPr>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782" name="n_4aveValue【消防施設】&#10;有形固定資産減価償却率">
          <a:extLst>
            <a:ext uri="{FF2B5EF4-FFF2-40B4-BE49-F238E27FC236}">
              <a16:creationId xmlns:a16="http://schemas.microsoft.com/office/drawing/2014/main" id="{00000000-0008-0000-0F00-00000E030000}"/>
            </a:ext>
          </a:extLst>
        </xdr:cNvPr>
        <xdr:cNvSpPr txBox="1"/>
      </xdr:nvSpPr>
      <xdr:spPr>
        <a:xfrm>
          <a:off x="12611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62882</xdr:rowOff>
    </xdr:from>
    <xdr:ext cx="405111" cy="259045"/>
    <xdr:sp macro="" textlink="">
      <xdr:nvSpPr>
        <xdr:cNvPr id="783" name="n_1mainValue【消防施設】&#10;有形固定資産減価償却率">
          <a:extLst>
            <a:ext uri="{FF2B5EF4-FFF2-40B4-BE49-F238E27FC236}">
              <a16:creationId xmlns:a16="http://schemas.microsoft.com/office/drawing/2014/main" id="{00000000-0008-0000-0F00-00000F030000}"/>
            </a:ext>
          </a:extLst>
        </xdr:cNvPr>
        <xdr:cNvSpPr txBox="1"/>
      </xdr:nvSpPr>
      <xdr:spPr>
        <a:xfrm>
          <a:off x="152660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83838</xdr:rowOff>
    </xdr:from>
    <xdr:ext cx="405111" cy="259045"/>
    <xdr:sp macro="" textlink="">
      <xdr:nvSpPr>
        <xdr:cNvPr id="784" name="n_2mainValue【消防施設】&#10;有形固定資産減価償却率">
          <a:extLst>
            <a:ext uri="{FF2B5EF4-FFF2-40B4-BE49-F238E27FC236}">
              <a16:creationId xmlns:a16="http://schemas.microsoft.com/office/drawing/2014/main" id="{00000000-0008-0000-0F00-000010030000}"/>
            </a:ext>
          </a:extLst>
        </xdr:cNvPr>
        <xdr:cNvSpPr txBox="1"/>
      </xdr:nvSpPr>
      <xdr:spPr>
        <a:xfrm>
          <a:off x="14389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110507</xdr:rowOff>
    </xdr:from>
    <xdr:ext cx="405111" cy="259045"/>
    <xdr:sp macro="" textlink="">
      <xdr:nvSpPr>
        <xdr:cNvPr id="785" name="n_3mainValue【消防施設】&#10;有形固定資産減価償却率">
          <a:extLst>
            <a:ext uri="{FF2B5EF4-FFF2-40B4-BE49-F238E27FC236}">
              <a16:creationId xmlns:a16="http://schemas.microsoft.com/office/drawing/2014/main" id="{00000000-0008-0000-0F00-000011030000}"/>
            </a:ext>
          </a:extLst>
        </xdr:cNvPr>
        <xdr:cNvSpPr txBox="1"/>
      </xdr:nvSpPr>
      <xdr:spPr>
        <a:xfrm>
          <a:off x="13500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64788</xdr:rowOff>
    </xdr:from>
    <xdr:ext cx="405111" cy="259045"/>
    <xdr:sp macro="" textlink="">
      <xdr:nvSpPr>
        <xdr:cNvPr id="786" name="n_4mainValue【消防施設】&#10;有形固定資産減価償却率">
          <a:extLst>
            <a:ext uri="{FF2B5EF4-FFF2-40B4-BE49-F238E27FC236}">
              <a16:creationId xmlns:a16="http://schemas.microsoft.com/office/drawing/2014/main" id="{00000000-0008-0000-0F00-000012030000}"/>
            </a:ext>
          </a:extLst>
        </xdr:cNvPr>
        <xdr:cNvSpPr txBox="1"/>
      </xdr:nvSpPr>
      <xdr:spPr>
        <a:xfrm>
          <a:off x="12611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00000000-0008-0000-0F00-00002B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a:extLst>
            <a:ext uri="{FF2B5EF4-FFF2-40B4-BE49-F238E27FC236}">
              <a16:creationId xmlns:a16="http://schemas.microsoft.com/office/drawing/2014/main" id="{00000000-0008-0000-0F00-00002D030000}"/>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a:extLst>
            <a:ext uri="{FF2B5EF4-FFF2-40B4-BE49-F238E27FC236}">
              <a16:creationId xmlns:a16="http://schemas.microsoft.com/office/drawing/2014/main" id="{00000000-0008-0000-0F00-00002F030000}"/>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817" name="【消防施設】&#10;一人当たり面積平均値テキスト">
          <a:extLst>
            <a:ext uri="{FF2B5EF4-FFF2-40B4-BE49-F238E27FC236}">
              <a16:creationId xmlns:a16="http://schemas.microsoft.com/office/drawing/2014/main" id="{00000000-0008-0000-0F00-000031030000}"/>
            </a:ext>
          </a:extLst>
        </xdr:cNvPr>
        <xdr:cNvSpPr txBox="1"/>
      </xdr:nvSpPr>
      <xdr:spPr>
        <a:xfrm>
          <a:off x="22199600" y="14577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a:extLst>
            <a:ext uri="{FF2B5EF4-FFF2-40B4-BE49-F238E27FC236}">
              <a16:creationId xmlns:a16="http://schemas.microsoft.com/office/drawing/2014/main" id="{00000000-0008-0000-0F00-000032030000}"/>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a:extLst>
            <a:ext uri="{FF2B5EF4-FFF2-40B4-BE49-F238E27FC236}">
              <a16:creationId xmlns:a16="http://schemas.microsoft.com/office/drawing/2014/main" id="{00000000-0008-0000-0F00-000033030000}"/>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a:extLst>
            <a:ext uri="{FF2B5EF4-FFF2-40B4-BE49-F238E27FC236}">
              <a16:creationId xmlns:a16="http://schemas.microsoft.com/office/drawing/2014/main" id="{00000000-0008-0000-0F00-000034030000}"/>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53702</xdr:rowOff>
    </xdr:from>
    <xdr:to>
      <xdr:col>116</xdr:col>
      <xdr:colOff>114300</xdr:colOff>
      <xdr:row>86</xdr:row>
      <xdr:rowOff>155302</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22110700" y="1479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140079</xdr:rowOff>
    </xdr:from>
    <xdr:ext cx="469744" cy="259045"/>
    <xdr:sp macro="" textlink="">
      <xdr:nvSpPr>
        <xdr:cNvPr id="829" name="【消防施設】&#10;一人当たり面積該当値テキスト">
          <a:extLst>
            <a:ext uri="{FF2B5EF4-FFF2-40B4-BE49-F238E27FC236}">
              <a16:creationId xmlns:a16="http://schemas.microsoft.com/office/drawing/2014/main" id="{00000000-0008-0000-0F00-00003D030000}"/>
            </a:ext>
          </a:extLst>
        </xdr:cNvPr>
        <xdr:cNvSpPr txBox="1"/>
      </xdr:nvSpPr>
      <xdr:spPr>
        <a:xfrm>
          <a:off x="22199600" y="1471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54792</xdr:rowOff>
    </xdr:from>
    <xdr:to>
      <xdr:col>112</xdr:col>
      <xdr:colOff>38100</xdr:colOff>
      <xdr:row>86</xdr:row>
      <xdr:rowOff>156392</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21272500" y="147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104502</xdr:rowOff>
    </xdr:from>
    <xdr:to>
      <xdr:col>116</xdr:col>
      <xdr:colOff>63500</xdr:colOff>
      <xdr:row>86</xdr:row>
      <xdr:rowOff>105592</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flipV="1">
          <a:off x="21323300" y="14849202"/>
          <a:ext cx="8382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55880</xdr:rowOff>
    </xdr:from>
    <xdr:to>
      <xdr:col>107</xdr:col>
      <xdr:colOff>101600</xdr:colOff>
      <xdr:row>86</xdr:row>
      <xdr:rowOff>157480</xdr:rowOff>
    </xdr:to>
    <xdr:sp macro="" textlink="">
      <xdr:nvSpPr>
        <xdr:cNvPr id="832" name="楕円 831">
          <a:extLst>
            <a:ext uri="{FF2B5EF4-FFF2-40B4-BE49-F238E27FC236}">
              <a16:creationId xmlns:a16="http://schemas.microsoft.com/office/drawing/2014/main" id="{00000000-0008-0000-0F00-000040030000}"/>
            </a:ext>
          </a:extLst>
        </xdr:cNvPr>
        <xdr:cNvSpPr/>
      </xdr:nvSpPr>
      <xdr:spPr>
        <a:xfrm>
          <a:off x="20383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105592</xdr:rowOff>
    </xdr:from>
    <xdr:to>
      <xdr:col>111</xdr:col>
      <xdr:colOff>177800</xdr:colOff>
      <xdr:row>86</xdr:row>
      <xdr:rowOff>106680</xdr:rowOff>
    </xdr:to>
    <xdr:cxnSp macro="">
      <xdr:nvCxnSpPr>
        <xdr:cNvPr id="833" name="直線コネクタ 832">
          <a:extLst>
            <a:ext uri="{FF2B5EF4-FFF2-40B4-BE49-F238E27FC236}">
              <a16:creationId xmlns:a16="http://schemas.microsoft.com/office/drawing/2014/main" id="{00000000-0008-0000-0F00-000041030000}"/>
            </a:ext>
          </a:extLst>
        </xdr:cNvPr>
        <xdr:cNvCxnSpPr/>
      </xdr:nvCxnSpPr>
      <xdr:spPr>
        <a:xfrm flipV="1">
          <a:off x="20434300" y="1485029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56969</xdr:rowOff>
    </xdr:from>
    <xdr:to>
      <xdr:col>102</xdr:col>
      <xdr:colOff>165100</xdr:colOff>
      <xdr:row>86</xdr:row>
      <xdr:rowOff>158569</xdr:rowOff>
    </xdr:to>
    <xdr:sp macro="" textlink="">
      <xdr:nvSpPr>
        <xdr:cNvPr id="834" name="楕円 833">
          <a:extLst>
            <a:ext uri="{FF2B5EF4-FFF2-40B4-BE49-F238E27FC236}">
              <a16:creationId xmlns:a16="http://schemas.microsoft.com/office/drawing/2014/main" id="{00000000-0008-0000-0F00-000042030000}"/>
            </a:ext>
          </a:extLst>
        </xdr:cNvPr>
        <xdr:cNvSpPr/>
      </xdr:nvSpPr>
      <xdr:spPr>
        <a:xfrm>
          <a:off x="19494500" y="1480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106680</xdr:rowOff>
    </xdr:from>
    <xdr:to>
      <xdr:col>107</xdr:col>
      <xdr:colOff>50800</xdr:colOff>
      <xdr:row>86</xdr:row>
      <xdr:rowOff>107769</xdr:rowOff>
    </xdr:to>
    <xdr:cxnSp macro="">
      <xdr:nvCxnSpPr>
        <xdr:cNvPr id="835" name="直線コネクタ 834">
          <a:extLst>
            <a:ext uri="{FF2B5EF4-FFF2-40B4-BE49-F238E27FC236}">
              <a16:creationId xmlns:a16="http://schemas.microsoft.com/office/drawing/2014/main" id="{00000000-0008-0000-0F00-000043030000}"/>
            </a:ext>
          </a:extLst>
        </xdr:cNvPr>
        <xdr:cNvCxnSpPr/>
      </xdr:nvCxnSpPr>
      <xdr:spPr>
        <a:xfrm flipV="1">
          <a:off x="19545300" y="14851380"/>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58057</xdr:rowOff>
    </xdr:from>
    <xdr:to>
      <xdr:col>98</xdr:col>
      <xdr:colOff>38100</xdr:colOff>
      <xdr:row>86</xdr:row>
      <xdr:rowOff>159657</xdr:rowOff>
    </xdr:to>
    <xdr:sp macro="" textlink="">
      <xdr:nvSpPr>
        <xdr:cNvPr id="836" name="楕円 835">
          <a:extLst>
            <a:ext uri="{FF2B5EF4-FFF2-40B4-BE49-F238E27FC236}">
              <a16:creationId xmlns:a16="http://schemas.microsoft.com/office/drawing/2014/main" id="{00000000-0008-0000-0F00-000044030000}"/>
            </a:ext>
          </a:extLst>
        </xdr:cNvPr>
        <xdr:cNvSpPr/>
      </xdr:nvSpPr>
      <xdr:spPr>
        <a:xfrm>
          <a:off x="18605500" y="1480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107769</xdr:rowOff>
    </xdr:from>
    <xdr:to>
      <xdr:col>102</xdr:col>
      <xdr:colOff>114300</xdr:colOff>
      <xdr:row>86</xdr:row>
      <xdr:rowOff>108857</xdr:rowOff>
    </xdr:to>
    <xdr:cxnSp macro="">
      <xdr:nvCxnSpPr>
        <xdr:cNvPr id="837" name="直線コネクタ 836">
          <a:extLst>
            <a:ext uri="{FF2B5EF4-FFF2-40B4-BE49-F238E27FC236}">
              <a16:creationId xmlns:a16="http://schemas.microsoft.com/office/drawing/2014/main" id="{00000000-0008-0000-0F00-000045030000}"/>
            </a:ext>
          </a:extLst>
        </xdr:cNvPr>
        <xdr:cNvCxnSpPr/>
      </xdr:nvCxnSpPr>
      <xdr:spPr>
        <a:xfrm flipV="1">
          <a:off x="18656300" y="1485246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838" name="n_1aveValue【消防施設】&#10;一人当たり面積">
          <a:extLst>
            <a:ext uri="{FF2B5EF4-FFF2-40B4-BE49-F238E27FC236}">
              <a16:creationId xmlns:a16="http://schemas.microsoft.com/office/drawing/2014/main" id="{00000000-0008-0000-0F00-000046030000}"/>
            </a:ext>
          </a:extLst>
        </xdr:cNvPr>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839" name="n_2aveValue【消防施設】&#10;一人当たり面積">
          <a:extLst>
            <a:ext uri="{FF2B5EF4-FFF2-40B4-BE49-F238E27FC236}">
              <a16:creationId xmlns:a16="http://schemas.microsoft.com/office/drawing/2014/main" id="{00000000-0008-0000-0F00-000047030000}"/>
            </a:ext>
          </a:extLst>
        </xdr:cNvPr>
        <xdr:cNvSpPr txBox="1"/>
      </xdr:nvSpPr>
      <xdr:spPr>
        <a:xfrm>
          <a:off x="20199427" y="1449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840" name="n_3aveValue【消防施設】&#10;一人当たり面積">
          <a:extLst>
            <a:ext uri="{FF2B5EF4-FFF2-40B4-BE49-F238E27FC236}">
              <a16:creationId xmlns:a16="http://schemas.microsoft.com/office/drawing/2014/main" id="{00000000-0008-0000-0F00-000048030000}"/>
            </a:ext>
          </a:extLst>
        </xdr:cNvPr>
        <xdr:cNvSpPr txBox="1"/>
      </xdr:nvSpPr>
      <xdr:spPr>
        <a:xfrm>
          <a:off x="19310427" y="145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110870</xdr:rowOff>
    </xdr:from>
    <xdr:ext cx="469744" cy="259045"/>
    <xdr:sp macro="" textlink="">
      <xdr:nvSpPr>
        <xdr:cNvPr id="841" name="n_4aveValue【消防施設】&#10;一人当たり面積">
          <a:extLst>
            <a:ext uri="{FF2B5EF4-FFF2-40B4-BE49-F238E27FC236}">
              <a16:creationId xmlns:a16="http://schemas.microsoft.com/office/drawing/2014/main" id="{00000000-0008-0000-0F00-000049030000}"/>
            </a:ext>
          </a:extLst>
        </xdr:cNvPr>
        <xdr:cNvSpPr txBox="1"/>
      </xdr:nvSpPr>
      <xdr:spPr>
        <a:xfrm>
          <a:off x="18421427" y="1451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147519</xdr:rowOff>
    </xdr:from>
    <xdr:ext cx="469744" cy="259045"/>
    <xdr:sp macro="" textlink="">
      <xdr:nvSpPr>
        <xdr:cNvPr id="842" name="n_1mainValue【消防施設】&#10;一人当たり面積">
          <a:extLst>
            <a:ext uri="{FF2B5EF4-FFF2-40B4-BE49-F238E27FC236}">
              <a16:creationId xmlns:a16="http://schemas.microsoft.com/office/drawing/2014/main" id="{00000000-0008-0000-0F00-00004A030000}"/>
            </a:ext>
          </a:extLst>
        </xdr:cNvPr>
        <xdr:cNvSpPr txBox="1"/>
      </xdr:nvSpPr>
      <xdr:spPr>
        <a:xfrm>
          <a:off x="21075727" y="1489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148607</xdr:rowOff>
    </xdr:from>
    <xdr:ext cx="469744" cy="259045"/>
    <xdr:sp macro="" textlink="">
      <xdr:nvSpPr>
        <xdr:cNvPr id="843" name="n_2mainValue【消防施設】&#10;一人当たり面積">
          <a:extLst>
            <a:ext uri="{FF2B5EF4-FFF2-40B4-BE49-F238E27FC236}">
              <a16:creationId xmlns:a16="http://schemas.microsoft.com/office/drawing/2014/main" id="{00000000-0008-0000-0F00-00004B030000}"/>
            </a:ext>
          </a:extLst>
        </xdr:cNvPr>
        <xdr:cNvSpPr txBox="1"/>
      </xdr:nvSpPr>
      <xdr:spPr>
        <a:xfrm>
          <a:off x="201994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149696</xdr:rowOff>
    </xdr:from>
    <xdr:ext cx="469744" cy="259045"/>
    <xdr:sp macro="" textlink="">
      <xdr:nvSpPr>
        <xdr:cNvPr id="844" name="n_3mainValue【消防施設】&#10;一人当たり面積">
          <a:extLst>
            <a:ext uri="{FF2B5EF4-FFF2-40B4-BE49-F238E27FC236}">
              <a16:creationId xmlns:a16="http://schemas.microsoft.com/office/drawing/2014/main" id="{00000000-0008-0000-0F00-00004C030000}"/>
            </a:ext>
          </a:extLst>
        </xdr:cNvPr>
        <xdr:cNvSpPr txBox="1"/>
      </xdr:nvSpPr>
      <xdr:spPr>
        <a:xfrm>
          <a:off x="19310427"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150784</xdr:rowOff>
    </xdr:from>
    <xdr:ext cx="469744" cy="259045"/>
    <xdr:sp macro="" textlink="">
      <xdr:nvSpPr>
        <xdr:cNvPr id="845" name="n_4mainValue【消防施設】&#10;一人当たり面積">
          <a:extLst>
            <a:ext uri="{FF2B5EF4-FFF2-40B4-BE49-F238E27FC236}">
              <a16:creationId xmlns:a16="http://schemas.microsoft.com/office/drawing/2014/main" id="{00000000-0008-0000-0F00-00004D030000}"/>
            </a:ext>
          </a:extLst>
        </xdr:cNvPr>
        <xdr:cNvSpPr txBox="1"/>
      </xdr:nvSpPr>
      <xdr:spPr>
        <a:xfrm>
          <a:off x="18421427"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00000000-0008-0000-0F00-000050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00000000-0008-0000-0F00-000051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00000000-0008-0000-0F00-000052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00000000-0008-0000-0F00-000053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00000000-0008-0000-0F00-000054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00000000-0008-0000-0F00-000055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00000000-0008-0000-0F00-000063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00000000-0008-0000-0F00-000066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a:extLst>
            <a:ext uri="{FF2B5EF4-FFF2-40B4-BE49-F238E27FC236}">
              <a16:creationId xmlns:a16="http://schemas.microsoft.com/office/drawing/2014/main" id="{00000000-0008-0000-0F00-000067030000}"/>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a:extLst>
            <a:ext uri="{FF2B5EF4-FFF2-40B4-BE49-F238E27FC236}">
              <a16:creationId xmlns:a16="http://schemas.microsoft.com/office/drawing/2014/main" id="{00000000-0008-0000-0F00-000068030000}"/>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a:extLst>
            <a:ext uri="{FF2B5EF4-FFF2-40B4-BE49-F238E27FC236}">
              <a16:creationId xmlns:a16="http://schemas.microsoft.com/office/drawing/2014/main" id="{00000000-0008-0000-0F00-00006A030000}"/>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876" name="【庁舎】&#10;有形固定資産減価償却率平均値テキスト">
          <a:extLst>
            <a:ext uri="{FF2B5EF4-FFF2-40B4-BE49-F238E27FC236}">
              <a16:creationId xmlns:a16="http://schemas.microsoft.com/office/drawing/2014/main" id="{00000000-0008-0000-0F00-00006C030000}"/>
            </a:ext>
          </a:extLst>
        </xdr:cNvPr>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a:extLst>
            <a:ext uri="{FF2B5EF4-FFF2-40B4-BE49-F238E27FC236}">
              <a16:creationId xmlns:a16="http://schemas.microsoft.com/office/drawing/2014/main" id="{00000000-0008-0000-0F00-00006D030000}"/>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a:extLst>
            <a:ext uri="{FF2B5EF4-FFF2-40B4-BE49-F238E27FC236}">
              <a16:creationId xmlns:a16="http://schemas.microsoft.com/office/drawing/2014/main" id="{00000000-0008-0000-0F00-00006E03000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a:extLst>
            <a:ext uri="{FF2B5EF4-FFF2-40B4-BE49-F238E27FC236}">
              <a16:creationId xmlns:a16="http://schemas.microsoft.com/office/drawing/2014/main" id="{00000000-0008-0000-0F00-00006F030000}"/>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80" name="フローチャート: 判断 879">
          <a:extLst>
            <a:ext uri="{FF2B5EF4-FFF2-40B4-BE49-F238E27FC236}">
              <a16:creationId xmlns:a16="http://schemas.microsoft.com/office/drawing/2014/main" id="{00000000-0008-0000-0F00-000070030000}"/>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881" name="フローチャート: 判断 880">
          <a:extLst>
            <a:ext uri="{FF2B5EF4-FFF2-40B4-BE49-F238E27FC236}">
              <a16:creationId xmlns:a16="http://schemas.microsoft.com/office/drawing/2014/main" id="{00000000-0008-0000-0F00-000071030000}"/>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F00-00007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F00-00007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F00-00007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F00-00007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0000000-0008-0000-0F00-00007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103777</xdr:rowOff>
    </xdr:from>
    <xdr:to>
      <xdr:col>85</xdr:col>
      <xdr:colOff>177800</xdr:colOff>
      <xdr:row>101</xdr:row>
      <xdr:rowOff>33927</xdr:rowOff>
    </xdr:to>
    <xdr:sp macro="" textlink="">
      <xdr:nvSpPr>
        <xdr:cNvPr id="887" name="楕円 886">
          <a:extLst>
            <a:ext uri="{FF2B5EF4-FFF2-40B4-BE49-F238E27FC236}">
              <a16:creationId xmlns:a16="http://schemas.microsoft.com/office/drawing/2014/main" id="{00000000-0008-0000-0F00-000077030000}"/>
            </a:ext>
          </a:extLst>
        </xdr:cNvPr>
        <xdr:cNvSpPr/>
      </xdr:nvSpPr>
      <xdr:spPr>
        <a:xfrm>
          <a:off x="16268700" y="1724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126654</xdr:rowOff>
    </xdr:from>
    <xdr:ext cx="405111" cy="259045"/>
    <xdr:sp macro="" textlink="">
      <xdr:nvSpPr>
        <xdr:cNvPr id="888" name="【庁舎】&#10;有形固定資産減価償却率該当値テキスト">
          <a:extLst>
            <a:ext uri="{FF2B5EF4-FFF2-40B4-BE49-F238E27FC236}">
              <a16:creationId xmlns:a16="http://schemas.microsoft.com/office/drawing/2014/main" id="{00000000-0008-0000-0F00-000078030000}"/>
            </a:ext>
          </a:extLst>
        </xdr:cNvPr>
        <xdr:cNvSpPr txBox="1"/>
      </xdr:nvSpPr>
      <xdr:spPr>
        <a:xfrm>
          <a:off x="16357600" y="1710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84182</xdr:rowOff>
    </xdr:from>
    <xdr:to>
      <xdr:col>81</xdr:col>
      <xdr:colOff>101600</xdr:colOff>
      <xdr:row>101</xdr:row>
      <xdr:rowOff>14332</xdr:rowOff>
    </xdr:to>
    <xdr:sp macro="" textlink="">
      <xdr:nvSpPr>
        <xdr:cNvPr id="889" name="楕円 888">
          <a:extLst>
            <a:ext uri="{FF2B5EF4-FFF2-40B4-BE49-F238E27FC236}">
              <a16:creationId xmlns:a16="http://schemas.microsoft.com/office/drawing/2014/main" id="{00000000-0008-0000-0F00-000079030000}"/>
            </a:ext>
          </a:extLst>
        </xdr:cNvPr>
        <xdr:cNvSpPr/>
      </xdr:nvSpPr>
      <xdr:spPr>
        <a:xfrm>
          <a:off x="15430500" y="172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134982</xdr:rowOff>
    </xdr:from>
    <xdr:to>
      <xdr:col>85</xdr:col>
      <xdr:colOff>127000</xdr:colOff>
      <xdr:row>100</xdr:row>
      <xdr:rowOff>154577</xdr:rowOff>
    </xdr:to>
    <xdr:cxnSp macro="">
      <xdr:nvCxnSpPr>
        <xdr:cNvPr id="890" name="直線コネクタ 889">
          <a:extLst>
            <a:ext uri="{FF2B5EF4-FFF2-40B4-BE49-F238E27FC236}">
              <a16:creationId xmlns:a16="http://schemas.microsoft.com/office/drawing/2014/main" id="{00000000-0008-0000-0F00-00007A030000}"/>
            </a:ext>
          </a:extLst>
        </xdr:cNvPr>
        <xdr:cNvCxnSpPr/>
      </xdr:nvCxnSpPr>
      <xdr:spPr>
        <a:xfrm>
          <a:off x="15481300" y="17279982"/>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23768</xdr:rowOff>
    </xdr:from>
    <xdr:to>
      <xdr:col>76</xdr:col>
      <xdr:colOff>165100</xdr:colOff>
      <xdr:row>100</xdr:row>
      <xdr:rowOff>125368</xdr:rowOff>
    </xdr:to>
    <xdr:sp macro="" textlink="">
      <xdr:nvSpPr>
        <xdr:cNvPr id="891" name="楕円 890">
          <a:extLst>
            <a:ext uri="{FF2B5EF4-FFF2-40B4-BE49-F238E27FC236}">
              <a16:creationId xmlns:a16="http://schemas.microsoft.com/office/drawing/2014/main" id="{00000000-0008-0000-0F00-00007B030000}"/>
            </a:ext>
          </a:extLst>
        </xdr:cNvPr>
        <xdr:cNvSpPr/>
      </xdr:nvSpPr>
      <xdr:spPr>
        <a:xfrm>
          <a:off x="14541500" y="1716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74568</xdr:rowOff>
    </xdr:from>
    <xdr:to>
      <xdr:col>81</xdr:col>
      <xdr:colOff>50800</xdr:colOff>
      <xdr:row>100</xdr:row>
      <xdr:rowOff>134982</xdr:rowOff>
    </xdr:to>
    <xdr:cxnSp macro="">
      <xdr:nvCxnSpPr>
        <xdr:cNvPr id="892" name="直線コネクタ 891">
          <a:extLst>
            <a:ext uri="{FF2B5EF4-FFF2-40B4-BE49-F238E27FC236}">
              <a16:creationId xmlns:a16="http://schemas.microsoft.com/office/drawing/2014/main" id="{00000000-0008-0000-0F00-00007C030000}"/>
            </a:ext>
          </a:extLst>
        </xdr:cNvPr>
        <xdr:cNvCxnSpPr/>
      </xdr:nvCxnSpPr>
      <xdr:spPr>
        <a:xfrm>
          <a:off x="14592300" y="17219568"/>
          <a:ext cx="889000" cy="6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139700</xdr:rowOff>
    </xdr:from>
    <xdr:to>
      <xdr:col>72</xdr:col>
      <xdr:colOff>38100</xdr:colOff>
      <xdr:row>100</xdr:row>
      <xdr:rowOff>69850</xdr:rowOff>
    </xdr:to>
    <xdr:sp macro="" textlink="">
      <xdr:nvSpPr>
        <xdr:cNvPr id="893" name="楕円 892">
          <a:extLst>
            <a:ext uri="{FF2B5EF4-FFF2-40B4-BE49-F238E27FC236}">
              <a16:creationId xmlns:a16="http://schemas.microsoft.com/office/drawing/2014/main" id="{00000000-0008-0000-0F00-00007D030000}"/>
            </a:ext>
          </a:extLst>
        </xdr:cNvPr>
        <xdr:cNvSpPr/>
      </xdr:nvSpPr>
      <xdr:spPr>
        <a:xfrm>
          <a:off x="136525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19050</xdr:rowOff>
    </xdr:from>
    <xdr:to>
      <xdr:col>76</xdr:col>
      <xdr:colOff>114300</xdr:colOff>
      <xdr:row>100</xdr:row>
      <xdr:rowOff>74568</xdr:rowOff>
    </xdr:to>
    <xdr:cxnSp macro="">
      <xdr:nvCxnSpPr>
        <xdr:cNvPr id="894" name="直線コネクタ 893">
          <a:extLst>
            <a:ext uri="{FF2B5EF4-FFF2-40B4-BE49-F238E27FC236}">
              <a16:creationId xmlns:a16="http://schemas.microsoft.com/office/drawing/2014/main" id="{00000000-0008-0000-0F00-00007E030000}"/>
            </a:ext>
          </a:extLst>
        </xdr:cNvPr>
        <xdr:cNvCxnSpPr/>
      </xdr:nvCxnSpPr>
      <xdr:spPr>
        <a:xfrm>
          <a:off x="13703300" y="17164050"/>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17236</xdr:rowOff>
    </xdr:from>
    <xdr:to>
      <xdr:col>67</xdr:col>
      <xdr:colOff>101600</xdr:colOff>
      <xdr:row>108</xdr:row>
      <xdr:rowOff>118836</xdr:rowOff>
    </xdr:to>
    <xdr:sp macro="" textlink="">
      <xdr:nvSpPr>
        <xdr:cNvPr id="895" name="楕円 894">
          <a:extLst>
            <a:ext uri="{FF2B5EF4-FFF2-40B4-BE49-F238E27FC236}">
              <a16:creationId xmlns:a16="http://schemas.microsoft.com/office/drawing/2014/main" id="{00000000-0008-0000-0F00-00007F030000}"/>
            </a:ext>
          </a:extLst>
        </xdr:cNvPr>
        <xdr:cNvSpPr/>
      </xdr:nvSpPr>
      <xdr:spPr>
        <a:xfrm>
          <a:off x="12763500" y="185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19050</xdr:rowOff>
    </xdr:from>
    <xdr:to>
      <xdr:col>71</xdr:col>
      <xdr:colOff>177800</xdr:colOff>
      <xdr:row>108</xdr:row>
      <xdr:rowOff>68036</xdr:rowOff>
    </xdr:to>
    <xdr:cxnSp macro="">
      <xdr:nvCxnSpPr>
        <xdr:cNvPr id="896" name="直線コネクタ 895">
          <a:extLst>
            <a:ext uri="{FF2B5EF4-FFF2-40B4-BE49-F238E27FC236}">
              <a16:creationId xmlns:a16="http://schemas.microsoft.com/office/drawing/2014/main" id="{00000000-0008-0000-0F00-000080030000}"/>
            </a:ext>
          </a:extLst>
        </xdr:cNvPr>
        <xdr:cNvCxnSpPr/>
      </xdr:nvCxnSpPr>
      <xdr:spPr>
        <a:xfrm flipV="1">
          <a:off x="12814300" y="17164050"/>
          <a:ext cx="889000" cy="142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897" name="n_1aveValue【庁舎】&#10;有形固定資産減価償却率">
          <a:extLst>
            <a:ext uri="{FF2B5EF4-FFF2-40B4-BE49-F238E27FC236}">
              <a16:creationId xmlns:a16="http://schemas.microsoft.com/office/drawing/2014/main" id="{00000000-0008-0000-0F00-000081030000}"/>
            </a:ext>
          </a:extLst>
        </xdr:cNvPr>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898" name="n_2aveValue【庁舎】&#10;有形固定資産減価償却率">
          <a:extLst>
            <a:ext uri="{FF2B5EF4-FFF2-40B4-BE49-F238E27FC236}">
              <a16:creationId xmlns:a16="http://schemas.microsoft.com/office/drawing/2014/main" id="{00000000-0008-0000-0F00-000082030000}"/>
            </a:ext>
          </a:extLst>
        </xdr:cNvPr>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155683</xdr:rowOff>
    </xdr:from>
    <xdr:ext cx="405111" cy="259045"/>
    <xdr:sp macro="" textlink="">
      <xdr:nvSpPr>
        <xdr:cNvPr id="899" name="n_3aveValue【庁舎】&#10;有形固定資産減価償却率">
          <a:extLst>
            <a:ext uri="{FF2B5EF4-FFF2-40B4-BE49-F238E27FC236}">
              <a16:creationId xmlns:a16="http://schemas.microsoft.com/office/drawing/2014/main" id="{00000000-0008-0000-0F00-000083030000}"/>
            </a:ext>
          </a:extLst>
        </xdr:cNvPr>
        <xdr:cNvSpPr txBox="1"/>
      </xdr:nvSpPr>
      <xdr:spPr>
        <a:xfrm>
          <a:off x="13500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900" name="n_4aveValue【庁舎】&#10;有形固定資産減価償却率">
          <a:extLst>
            <a:ext uri="{FF2B5EF4-FFF2-40B4-BE49-F238E27FC236}">
              <a16:creationId xmlns:a16="http://schemas.microsoft.com/office/drawing/2014/main" id="{00000000-0008-0000-0F00-000084030000}"/>
            </a:ext>
          </a:extLst>
        </xdr:cNvPr>
        <xdr:cNvSpPr txBox="1"/>
      </xdr:nvSpPr>
      <xdr:spPr>
        <a:xfrm>
          <a:off x="12611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30859</xdr:rowOff>
    </xdr:from>
    <xdr:ext cx="405111" cy="259045"/>
    <xdr:sp macro="" textlink="">
      <xdr:nvSpPr>
        <xdr:cNvPr id="901" name="n_1mainValue【庁舎】&#10;有形固定資産減価償却率">
          <a:extLst>
            <a:ext uri="{FF2B5EF4-FFF2-40B4-BE49-F238E27FC236}">
              <a16:creationId xmlns:a16="http://schemas.microsoft.com/office/drawing/2014/main" id="{00000000-0008-0000-0F00-000085030000}"/>
            </a:ext>
          </a:extLst>
        </xdr:cNvPr>
        <xdr:cNvSpPr txBox="1"/>
      </xdr:nvSpPr>
      <xdr:spPr>
        <a:xfrm>
          <a:off x="15266044" y="170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141895</xdr:rowOff>
    </xdr:from>
    <xdr:ext cx="340478" cy="259045"/>
    <xdr:sp macro="" textlink="">
      <xdr:nvSpPr>
        <xdr:cNvPr id="902" name="n_2mainValue【庁舎】&#10;有形固定資産減価償却率">
          <a:extLst>
            <a:ext uri="{FF2B5EF4-FFF2-40B4-BE49-F238E27FC236}">
              <a16:creationId xmlns:a16="http://schemas.microsoft.com/office/drawing/2014/main" id="{00000000-0008-0000-0F00-000086030000}"/>
            </a:ext>
          </a:extLst>
        </xdr:cNvPr>
        <xdr:cNvSpPr txBox="1"/>
      </xdr:nvSpPr>
      <xdr:spPr>
        <a:xfrm>
          <a:off x="14422061" y="16943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86377</xdr:rowOff>
    </xdr:from>
    <xdr:ext cx="340478" cy="259045"/>
    <xdr:sp macro="" textlink="">
      <xdr:nvSpPr>
        <xdr:cNvPr id="903" name="n_3mainValue【庁舎】&#10;有形固定資産減価償却率">
          <a:extLst>
            <a:ext uri="{FF2B5EF4-FFF2-40B4-BE49-F238E27FC236}">
              <a16:creationId xmlns:a16="http://schemas.microsoft.com/office/drawing/2014/main" id="{00000000-0008-0000-0F00-000087030000}"/>
            </a:ext>
          </a:extLst>
        </xdr:cNvPr>
        <xdr:cNvSpPr txBox="1"/>
      </xdr:nvSpPr>
      <xdr:spPr>
        <a:xfrm>
          <a:off x="13533061" y="168884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109963</xdr:rowOff>
    </xdr:from>
    <xdr:ext cx="405111" cy="259045"/>
    <xdr:sp macro="" textlink="">
      <xdr:nvSpPr>
        <xdr:cNvPr id="904" name="n_4mainValue【庁舎】&#10;有形固定資産減価償却率">
          <a:extLst>
            <a:ext uri="{FF2B5EF4-FFF2-40B4-BE49-F238E27FC236}">
              <a16:creationId xmlns:a16="http://schemas.microsoft.com/office/drawing/2014/main" id="{00000000-0008-0000-0F00-000088030000}"/>
            </a:ext>
          </a:extLst>
        </xdr:cNvPr>
        <xdr:cNvSpPr txBox="1"/>
      </xdr:nvSpPr>
      <xdr:spPr>
        <a:xfrm>
          <a:off x="12611744" y="1862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00000000-0008-0000-0F00-00008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00000000-0008-0000-0F00-00008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00000000-0008-0000-0F00-00008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00000000-0008-0000-0F00-00008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00000000-0008-0000-0F00-00008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00000000-0008-0000-0F00-00008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00000000-0008-0000-0F00-00009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00000000-0008-0000-0F00-000099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00000000-0008-0000-0F00-00009B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00000000-0008-0000-0F00-00009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00000000-0008-0000-0F00-00009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a:extLst>
            <a:ext uri="{FF2B5EF4-FFF2-40B4-BE49-F238E27FC236}">
              <a16:creationId xmlns:a16="http://schemas.microsoft.com/office/drawing/2014/main" id="{00000000-0008-0000-0F00-0000A0030000}"/>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a:extLst>
            <a:ext uri="{FF2B5EF4-FFF2-40B4-BE49-F238E27FC236}">
              <a16:creationId xmlns:a16="http://schemas.microsoft.com/office/drawing/2014/main" id="{00000000-0008-0000-0F00-0000A1030000}"/>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a:extLst>
            <a:ext uri="{FF2B5EF4-FFF2-40B4-BE49-F238E27FC236}">
              <a16:creationId xmlns:a16="http://schemas.microsoft.com/office/drawing/2014/main" id="{00000000-0008-0000-0F00-0000A2030000}"/>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a:extLst>
            <a:ext uri="{FF2B5EF4-FFF2-40B4-BE49-F238E27FC236}">
              <a16:creationId xmlns:a16="http://schemas.microsoft.com/office/drawing/2014/main" id="{00000000-0008-0000-0F00-0000A3030000}"/>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933" name="【庁舎】&#10;一人当たり面積平均値テキスト">
          <a:extLst>
            <a:ext uri="{FF2B5EF4-FFF2-40B4-BE49-F238E27FC236}">
              <a16:creationId xmlns:a16="http://schemas.microsoft.com/office/drawing/2014/main" id="{00000000-0008-0000-0F00-0000A5030000}"/>
            </a:ext>
          </a:extLst>
        </xdr:cNvPr>
        <xdr:cNvSpPr txBox="1"/>
      </xdr:nvSpPr>
      <xdr:spPr>
        <a:xfrm>
          <a:off x="22199600" y="18030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a:extLst>
            <a:ext uri="{FF2B5EF4-FFF2-40B4-BE49-F238E27FC236}">
              <a16:creationId xmlns:a16="http://schemas.microsoft.com/office/drawing/2014/main" id="{00000000-0008-0000-0F00-0000A6030000}"/>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a:extLst>
            <a:ext uri="{FF2B5EF4-FFF2-40B4-BE49-F238E27FC236}">
              <a16:creationId xmlns:a16="http://schemas.microsoft.com/office/drawing/2014/main" id="{00000000-0008-0000-0F00-0000A7030000}"/>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a:extLst>
            <a:ext uri="{FF2B5EF4-FFF2-40B4-BE49-F238E27FC236}">
              <a16:creationId xmlns:a16="http://schemas.microsoft.com/office/drawing/2014/main" id="{00000000-0008-0000-0F00-0000A8030000}"/>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7" name="フローチャート: 判断 936">
          <a:extLst>
            <a:ext uri="{FF2B5EF4-FFF2-40B4-BE49-F238E27FC236}">
              <a16:creationId xmlns:a16="http://schemas.microsoft.com/office/drawing/2014/main" id="{00000000-0008-0000-0F00-0000A9030000}"/>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38" name="フローチャート: 判断 937">
          <a:extLst>
            <a:ext uri="{FF2B5EF4-FFF2-40B4-BE49-F238E27FC236}">
              <a16:creationId xmlns:a16="http://schemas.microsoft.com/office/drawing/2014/main" id="{00000000-0008-0000-0F00-0000AA030000}"/>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F00-0000A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F00-0000A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0000000-0008-0000-0F00-0000A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00000000-0008-0000-0F00-0000A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00000000-0008-0000-0F00-0000A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52070</xdr:rowOff>
    </xdr:from>
    <xdr:to>
      <xdr:col>116</xdr:col>
      <xdr:colOff>114300</xdr:colOff>
      <xdr:row>104</xdr:row>
      <xdr:rowOff>153670</xdr:rowOff>
    </xdr:to>
    <xdr:sp macro="" textlink="">
      <xdr:nvSpPr>
        <xdr:cNvPr id="944" name="楕円 943">
          <a:extLst>
            <a:ext uri="{FF2B5EF4-FFF2-40B4-BE49-F238E27FC236}">
              <a16:creationId xmlns:a16="http://schemas.microsoft.com/office/drawing/2014/main" id="{00000000-0008-0000-0F00-0000B0030000}"/>
            </a:ext>
          </a:extLst>
        </xdr:cNvPr>
        <xdr:cNvSpPr/>
      </xdr:nvSpPr>
      <xdr:spPr>
        <a:xfrm>
          <a:off x="221107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74947</xdr:rowOff>
    </xdr:from>
    <xdr:ext cx="469744" cy="259045"/>
    <xdr:sp macro="" textlink="">
      <xdr:nvSpPr>
        <xdr:cNvPr id="945" name="【庁舎】&#10;一人当たり面積該当値テキスト">
          <a:extLst>
            <a:ext uri="{FF2B5EF4-FFF2-40B4-BE49-F238E27FC236}">
              <a16:creationId xmlns:a16="http://schemas.microsoft.com/office/drawing/2014/main" id="{00000000-0008-0000-0F00-0000B1030000}"/>
            </a:ext>
          </a:extLst>
        </xdr:cNvPr>
        <xdr:cNvSpPr txBox="1"/>
      </xdr:nvSpPr>
      <xdr:spPr>
        <a:xfrm>
          <a:off x="22199600"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99695</xdr:rowOff>
    </xdr:from>
    <xdr:to>
      <xdr:col>112</xdr:col>
      <xdr:colOff>38100</xdr:colOff>
      <xdr:row>103</xdr:row>
      <xdr:rowOff>29845</xdr:rowOff>
    </xdr:to>
    <xdr:sp macro="" textlink="">
      <xdr:nvSpPr>
        <xdr:cNvPr id="946" name="楕円 945">
          <a:extLst>
            <a:ext uri="{FF2B5EF4-FFF2-40B4-BE49-F238E27FC236}">
              <a16:creationId xmlns:a16="http://schemas.microsoft.com/office/drawing/2014/main" id="{00000000-0008-0000-0F00-0000B2030000}"/>
            </a:ext>
          </a:extLst>
        </xdr:cNvPr>
        <xdr:cNvSpPr/>
      </xdr:nvSpPr>
      <xdr:spPr>
        <a:xfrm>
          <a:off x="21272500" y="1758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150495</xdr:rowOff>
    </xdr:from>
    <xdr:to>
      <xdr:col>116</xdr:col>
      <xdr:colOff>63500</xdr:colOff>
      <xdr:row>104</xdr:row>
      <xdr:rowOff>102870</xdr:rowOff>
    </xdr:to>
    <xdr:cxnSp macro="">
      <xdr:nvCxnSpPr>
        <xdr:cNvPr id="947" name="直線コネクタ 946">
          <a:extLst>
            <a:ext uri="{FF2B5EF4-FFF2-40B4-BE49-F238E27FC236}">
              <a16:creationId xmlns:a16="http://schemas.microsoft.com/office/drawing/2014/main" id="{00000000-0008-0000-0F00-0000B3030000}"/>
            </a:ext>
          </a:extLst>
        </xdr:cNvPr>
        <xdr:cNvCxnSpPr/>
      </xdr:nvCxnSpPr>
      <xdr:spPr>
        <a:xfrm>
          <a:off x="21323300" y="17638395"/>
          <a:ext cx="8382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120650</xdr:rowOff>
    </xdr:from>
    <xdr:to>
      <xdr:col>107</xdr:col>
      <xdr:colOff>101600</xdr:colOff>
      <xdr:row>103</xdr:row>
      <xdr:rowOff>50800</xdr:rowOff>
    </xdr:to>
    <xdr:sp macro="" textlink="">
      <xdr:nvSpPr>
        <xdr:cNvPr id="948" name="楕円 947">
          <a:extLst>
            <a:ext uri="{FF2B5EF4-FFF2-40B4-BE49-F238E27FC236}">
              <a16:creationId xmlns:a16="http://schemas.microsoft.com/office/drawing/2014/main" id="{00000000-0008-0000-0F00-0000B4030000}"/>
            </a:ext>
          </a:extLst>
        </xdr:cNvPr>
        <xdr:cNvSpPr/>
      </xdr:nvSpPr>
      <xdr:spPr>
        <a:xfrm>
          <a:off x="203835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150495</xdr:rowOff>
    </xdr:from>
    <xdr:to>
      <xdr:col>111</xdr:col>
      <xdr:colOff>177800</xdr:colOff>
      <xdr:row>103</xdr:row>
      <xdr:rowOff>0</xdr:rowOff>
    </xdr:to>
    <xdr:cxnSp macro="">
      <xdr:nvCxnSpPr>
        <xdr:cNvPr id="949" name="直線コネクタ 948">
          <a:extLst>
            <a:ext uri="{FF2B5EF4-FFF2-40B4-BE49-F238E27FC236}">
              <a16:creationId xmlns:a16="http://schemas.microsoft.com/office/drawing/2014/main" id="{00000000-0008-0000-0F00-0000B5030000}"/>
            </a:ext>
          </a:extLst>
        </xdr:cNvPr>
        <xdr:cNvCxnSpPr/>
      </xdr:nvCxnSpPr>
      <xdr:spPr>
        <a:xfrm flipV="1">
          <a:off x="20434300" y="176383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133986</xdr:rowOff>
    </xdr:from>
    <xdr:to>
      <xdr:col>102</xdr:col>
      <xdr:colOff>165100</xdr:colOff>
      <xdr:row>103</xdr:row>
      <xdr:rowOff>64136</xdr:rowOff>
    </xdr:to>
    <xdr:sp macro="" textlink="">
      <xdr:nvSpPr>
        <xdr:cNvPr id="950" name="楕円 949">
          <a:extLst>
            <a:ext uri="{FF2B5EF4-FFF2-40B4-BE49-F238E27FC236}">
              <a16:creationId xmlns:a16="http://schemas.microsoft.com/office/drawing/2014/main" id="{00000000-0008-0000-0F00-0000B6030000}"/>
            </a:ext>
          </a:extLst>
        </xdr:cNvPr>
        <xdr:cNvSpPr/>
      </xdr:nvSpPr>
      <xdr:spPr>
        <a:xfrm>
          <a:off x="19494500" y="17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0</xdr:rowOff>
    </xdr:from>
    <xdr:to>
      <xdr:col>107</xdr:col>
      <xdr:colOff>50800</xdr:colOff>
      <xdr:row>103</xdr:row>
      <xdr:rowOff>13336</xdr:rowOff>
    </xdr:to>
    <xdr:cxnSp macro="">
      <xdr:nvCxnSpPr>
        <xdr:cNvPr id="951" name="直線コネクタ 950">
          <a:extLst>
            <a:ext uri="{FF2B5EF4-FFF2-40B4-BE49-F238E27FC236}">
              <a16:creationId xmlns:a16="http://schemas.microsoft.com/office/drawing/2014/main" id="{00000000-0008-0000-0F00-0000B7030000}"/>
            </a:ext>
          </a:extLst>
        </xdr:cNvPr>
        <xdr:cNvCxnSpPr/>
      </xdr:nvCxnSpPr>
      <xdr:spPr>
        <a:xfrm flipV="1">
          <a:off x="19545300" y="1765935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86361</xdr:rowOff>
    </xdr:from>
    <xdr:to>
      <xdr:col>98</xdr:col>
      <xdr:colOff>38100</xdr:colOff>
      <xdr:row>107</xdr:row>
      <xdr:rowOff>16511</xdr:rowOff>
    </xdr:to>
    <xdr:sp macro="" textlink="">
      <xdr:nvSpPr>
        <xdr:cNvPr id="952" name="楕円 951">
          <a:extLst>
            <a:ext uri="{FF2B5EF4-FFF2-40B4-BE49-F238E27FC236}">
              <a16:creationId xmlns:a16="http://schemas.microsoft.com/office/drawing/2014/main" id="{00000000-0008-0000-0F00-0000B8030000}"/>
            </a:ext>
          </a:extLst>
        </xdr:cNvPr>
        <xdr:cNvSpPr/>
      </xdr:nvSpPr>
      <xdr:spPr>
        <a:xfrm>
          <a:off x="18605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13336</xdr:rowOff>
    </xdr:from>
    <xdr:to>
      <xdr:col>102</xdr:col>
      <xdr:colOff>114300</xdr:colOff>
      <xdr:row>106</xdr:row>
      <xdr:rowOff>137161</xdr:rowOff>
    </xdr:to>
    <xdr:cxnSp macro="">
      <xdr:nvCxnSpPr>
        <xdr:cNvPr id="953" name="直線コネクタ 952">
          <a:extLst>
            <a:ext uri="{FF2B5EF4-FFF2-40B4-BE49-F238E27FC236}">
              <a16:creationId xmlns:a16="http://schemas.microsoft.com/office/drawing/2014/main" id="{00000000-0008-0000-0F00-0000B9030000}"/>
            </a:ext>
          </a:extLst>
        </xdr:cNvPr>
        <xdr:cNvCxnSpPr/>
      </xdr:nvCxnSpPr>
      <xdr:spPr>
        <a:xfrm flipV="1">
          <a:off x="18656300" y="17672686"/>
          <a:ext cx="889000" cy="63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954" name="n_1aveValue【庁舎】&#10;一人当たり面積">
          <a:extLst>
            <a:ext uri="{FF2B5EF4-FFF2-40B4-BE49-F238E27FC236}">
              <a16:creationId xmlns:a16="http://schemas.microsoft.com/office/drawing/2014/main" id="{00000000-0008-0000-0F00-0000BA030000}"/>
            </a:ext>
          </a:extLst>
        </xdr:cNvPr>
        <xdr:cNvSpPr txBox="1"/>
      </xdr:nvSpPr>
      <xdr:spPr>
        <a:xfrm>
          <a:off x="210757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955" name="n_2aveValue【庁舎】&#10;一人当たり面積">
          <a:extLst>
            <a:ext uri="{FF2B5EF4-FFF2-40B4-BE49-F238E27FC236}">
              <a16:creationId xmlns:a16="http://schemas.microsoft.com/office/drawing/2014/main" id="{00000000-0008-0000-0F00-0000BB030000}"/>
            </a:ext>
          </a:extLst>
        </xdr:cNvPr>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956" name="n_3aveValue【庁舎】&#10;一人当たり面積">
          <a:extLst>
            <a:ext uri="{FF2B5EF4-FFF2-40B4-BE49-F238E27FC236}">
              <a16:creationId xmlns:a16="http://schemas.microsoft.com/office/drawing/2014/main" id="{00000000-0008-0000-0F00-0000BC030000}"/>
            </a:ext>
          </a:extLst>
        </xdr:cNvPr>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957" name="n_4aveValue【庁舎】&#10;一人当たり面積">
          <a:extLst>
            <a:ext uri="{FF2B5EF4-FFF2-40B4-BE49-F238E27FC236}">
              <a16:creationId xmlns:a16="http://schemas.microsoft.com/office/drawing/2014/main" id="{00000000-0008-0000-0F00-0000BD030000}"/>
            </a:ext>
          </a:extLst>
        </xdr:cNvPr>
        <xdr:cNvSpPr txBox="1"/>
      </xdr:nvSpPr>
      <xdr:spPr>
        <a:xfrm>
          <a:off x="18421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46372</xdr:rowOff>
    </xdr:from>
    <xdr:ext cx="469744" cy="259045"/>
    <xdr:sp macro="" textlink="">
      <xdr:nvSpPr>
        <xdr:cNvPr id="958" name="n_1mainValue【庁舎】&#10;一人当たり面積">
          <a:extLst>
            <a:ext uri="{FF2B5EF4-FFF2-40B4-BE49-F238E27FC236}">
              <a16:creationId xmlns:a16="http://schemas.microsoft.com/office/drawing/2014/main" id="{00000000-0008-0000-0F00-0000BE030000}"/>
            </a:ext>
          </a:extLst>
        </xdr:cNvPr>
        <xdr:cNvSpPr txBox="1"/>
      </xdr:nvSpPr>
      <xdr:spPr>
        <a:xfrm>
          <a:off x="21075727" y="1736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67327</xdr:rowOff>
    </xdr:from>
    <xdr:ext cx="469744" cy="259045"/>
    <xdr:sp macro="" textlink="">
      <xdr:nvSpPr>
        <xdr:cNvPr id="959" name="n_2mainValue【庁舎】&#10;一人当たり面積">
          <a:extLst>
            <a:ext uri="{FF2B5EF4-FFF2-40B4-BE49-F238E27FC236}">
              <a16:creationId xmlns:a16="http://schemas.microsoft.com/office/drawing/2014/main" id="{00000000-0008-0000-0F00-0000BF030000}"/>
            </a:ext>
          </a:extLst>
        </xdr:cNvPr>
        <xdr:cNvSpPr txBox="1"/>
      </xdr:nvSpPr>
      <xdr:spPr>
        <a:xfrm>
          <a:off x="20199427" y="1738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80663</xdr:rowOff>
    </xdr:from>
    <xdr:ext cx="469744" cy="259045"/>
    <xdr:sp macro="" textlink="">
      <xdr:nvSpPr>
        <xdr:cNvPr id="960" name="n_3mainValue【庁舎】&#10;一人当たり面積">
          <a:extLst>
            <a:ext uri="{FF2B5EF4-FFF2-40B4-BE49-F238E27FC236}">
              <a16:creationId xmlns:a16="http://schemas.microsoft.com/office/drawing/2014/main" id="{00000000-0008-0000-0F00-0000C0030000}"/>
            </a:ext>
          </a:extLst>
        </xdr:cNvPr>
        <xdr:cNvSpPr txBox="1"/>
      </xdr:nvSpPr>
      <xdr:spPr>
        <a:xfrm>
          <a:off x="19310427" y="1739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7638</xdr:rowOff>
    </xdr:from>
    <xdr:ext cx="469744" cy="259045"/>
    <xdr:sp macro="" textlink="">
      <xdr:nvSpPr>
        <xdr:cNvPr id="961" name="n_4mainValue【庁舎】&#10;一人当たり面積">
          <a:extLst>
            <a:ext uri="{FF2B5EF4-FFF2-40B4-BE49-F238E27FC236}">
              <a16:creationId xmlns:a16="http://schemas.microsoft.com/office/drawing/2014/main" id="{00000000-0008-0000-0F00-0000C1030000}"/>
            </a:ext>
          </a:extLst>
        </xdr:cNvPr>
        <xdr:cNvSpPr txBox="1"/>
      </xdr:nvSpPr>
      <xdr:spPr>
        <a:xfrm>
          <a:off x="18421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00000000-0008-0000-0F00-0000C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00000000-0008-0000-0F00-0000C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00000000-0008-0000-0F00-0000C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有形固定資産減価償却率は、福祉施設、一般廃棄物処理施設、保健センター、体育館・プール、消防施設で類似団体内平均値を上回っているが、特に福祉施設（</a:t>
          </a:r>
          <a:r>
            <a:rPr kumimoji="1" lang="en-US" altLang="ja-JP" sz="1300">
              <a:latin typeface="ＭＳ Ｐゴシック" panose="020B0600070205080204" pitchFamily="50" charset="-128"/>
              <a:ea typeface="ＭＳ Ｐゴシック" panose="020B0600070205080204" pitchFamily="50" charset="-128"/>
            </a:rPr>
            <a:t>87.1</a:t>
          </a:r>
          <a:r>
            <a:rPr kumimoji="1" lang="ja-JP" altLang="en-US" sz="1300">
              <a:latin typeface="ＭＳ Ｐゴシック" panose="020B0600070205080204" pitchFamily="50" charset="-128"/>
              <a:ea typeface="ＭＳ Ｐゴシック" panose="020B0600070205080204" pitchFamily="50" charset="-128"/>
            </a:rPr>
            <a:t>％）、一般廃棄処理施設（</a:t>
          </a:r>
          <a:r>
            <a:rPr kumimoji="1" lang="en-US" altLang="ja-JP" sz="1300">
              <a:latin typeface="ＭＳ Ｐゴシック" panose="020B0600070205080204" pitchFamily="50" charset="-128"/>
              <a:ea typeface="ＭＳ Ｐゴシック" panose="020B0600070205080204" pitchFamily="50" charset="-128"/>
            </a:rPr>
            <a:t>85.3</a:t>
          </a:r>
          <a:r>
            <a:rPr kumimoji="1" lang="ja-JP" altLang="en-US" sz="1300">
              <a:latin typeface="ＭＳ Ｐゴシック" panose="020B0600070205080204" pitchFamily="50" charset="-128"/>
              <a:ea typeface="ＭＳ Ｐゴシック" panose="020B0600070205080204" pitchFamily="50" charset="-128"/>
            </a:rPr>
            <a:t>％）は類似団体内平均値を大きく上回っており、今後老朽化を要因とする大規模な改修・修繕が想定される。消防施設については、計画的に防火水槽等を改修しているが、更新が劣化に追いついておらず、</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ポイント悪化している。また、庁舎や市民会館については令和元年度から令和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年度において長寿命化や更新を行ったことから比率は大きく改善している。図書館については令和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年度に新設されたため比率が改善している。施設の多くが建設から相当年数が経過しているため、今後は公共施設等総合管理計画等に基づいた計画的な更新を行っていく必要がある。</a:t>
          </a:r>
        </a:p>
        <a:p>
          <a:r>
            <a:rPr kumimoji="1" lang="ja-JP" altLang="en-US" sz="1300">
              <a:latin typeface="ＭＳ Ｐゴシック" panose="020B0600070205080204" pitchFamily="50" charset="-128"/>
              <a:ea typeface="ＭＳ Ｐゴシック" panose="020B0600070205080204" pitchFamily="50" charset="-128"/>
            </a:rPr>
            <a:t>　一人当たりの面積は、図書館（</a:t>
          </a:r>
          <a:r>
            <a:rPr kumimoji="1" lang="en-US" altLang="ja-JP" sz="1300">
              <a:latin typeface="ＭＳ Ｐゴシック" panose="020B0600070205080204" pitchFamily="50" charset="-128"/>
              <a:ea typeface="ＭＳ Ｐゴシック" panose="020B0600070205080204" pitchFamily="50" charset="-128"/>
            </a:rPr>
            <a:t>0.079</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0.608㎡</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0.386㎡</a:t>
          </a:r>
          <a:r>
            <a:rPr kumimoji="1" lang="ja-JP" altLang="en-US" sz="1300">
              <a:latin typeface="ＭＳ Ｐゴシック" panose="020B0600070205080204" pitchFamily="50" charset="-128"/>
              <a:ea typeface="ＭＳ Ｐゴシック" panose="020B0600070205080204" pitchFamily="50" charset="-128"/>
            </a:rPr>
            <a:t>）は類似団体内平均値（図書館</a:t>
          </a:r>
          <a:r>
            <a:rPr kumimoji="1" lang="en-US" altLang="ja-JP" sz="1300">
              <a:latin typeface="ＭＳ Ｐゴシック" panose="020B0600070205080204" pitchFamily="50" charset="-128"/>
              <a:ea typeface="ＭＳ Ｐゴシック" panose="020B0600070205080204" pitchFamily="50" charset="-128"/>
            </a:rPr>
            <a:t>0.070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0.307㎡/</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0.297㎡</a:t>
          </a:r>
          <a:r>
            <a:rPr kumimoji="1" lang="ja-JP" altLang="en-US" sz="1300">
              <a:latin typeface="ＭＳ Ｐゴシック" panose="020B0600070205080204" pitchFamily="50" charset="-128"/>
              <a:ea typeface="ＭＳ Ｐゴシック" panose="020B0600070205080204" pitchFamily="50" charset="-128"/>
            </a:rPr>
            <a:t>）を上回っている。</a:t>
          </a:r>
        </a:p>
        <a:p>
          <a:r>
            <a:rPr kumimoji="1" lang="ja-JP" altLang="en-US" sz="1300">
              <a:latin typeface="ＭＳ Ｐゴシック" panose="020B0600070205080204" pitchFamily="50" charset="-128"/>
              <a:ea typeface="ＭＳ Ｐゴシック" panose="020B0600070205080204" pitchFamily="50" charset="-128"/>
            </a:rPr>
            <a:t>　総じてこれらの施設は更新時期を迎え、財政負担の増加が見込まれることから、公共施設等総合管理計画に基づき、施設の長寿命化を図るとともに、各施設の状況等を総合的に検討し、市民サービスと財政規模のバランスに注視しながら、効果的で効率的な財政運営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山形県長井市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24,851
24,430
214.67
22,614,545
21,996,251
555,495
8,226,478
24,817,270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256.1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大型事業所が少なく、加えて人口の減少、地価の下落等のマイナス要素が要因となり、類似団体内平均値を下回っている。近年はほぼ横ばいで推移しているため、今後は多様な納付手段により市税の高い収納率を維持しながら財政基盤の強化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125942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85725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161519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121302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普通交付税の再算定による追加交付</a:t>
          </a:r>
          <a:r>
            <a:rPr kumimoji="1" lang="ja-JP" altLang="en-US" sz="1100">
              <a:solidFill>
                <a:schemeClr val="dk1"/>
              </a:solidFill>
              <a:effectLst/>
              <a:latin typeface="+mn-lt"/>
              <a:ea typeface="+mn-ea"/>
              <a:cs typeface="+mn-cs"/>
            </a:rPr>
            <a:t>があったものの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地方税や臨時財政対策債の減少をカバーするに至っていないことや、</a:t>
          </a:r>
          <a:r>
            <a:rPr kumimoji="1" lang="ja-JP" altLang="ja-JP" sz="1100">
              <a:solidFill>
                <a:schemeClr val="dk1"/>
              </a:solidFill>
              <a:effectLst/>
              <a:latin typeface="+mn-lt"/>
              <a:ea typeface="+mn-ea"/>
              <a:cs typeface="+mn-cs"/>
            </a:rPr>
            <a:t>公債費において複数の大型事業の元金償還が開始したことに加え、物価高騰</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により経常経費が増加した影響から前年度より</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増加となっている。</a:t>
          </a:r>
          <a:endParaRPr lang="ja-JP" altLang="ja-JP" sz="1400">
            <a:effectLst/>
          </a:endParaRPr>
        </a:p>
        <a:p>
          <a:r>
            <a:rPr kumimoji="1" lang="ja-JP" altLang="ja-JP" sz="1100">
              <a:solidFill>
                <a:schemeClr val="dk1"/>
              </a:solidFill>
              <a:effectLst/>
              <a:latin typeface="+mn-lt"/>
              <a:ea typeface="+mn-ea"/>
              <a:cs typeface="+mn-cs"/>
            </a:rPr>
            <a:t>　今後とも、事務事業の見直しを更に進めるとともに、全ての事務事業の優先度を厳しく点検し、優先度の低い事務事業について計画的に廃止・縮小を進め、経常経費の削減を図る。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63</xdr:row>
      <xdr:rowOff>74083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46740"/>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25400</xdr:rowOff>
    </xdr:from>
    <xdr:to>
      <xdr:col>19</xdr:col>
      <xdr:colOff>133350</xdr:colOff>
      <xdr:row>62</xdr:row>
      <xdr:rowOff>116840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1240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25400</xdr:rowOff>
    </xdr:from>
    <xdr:to>
      <xdr:col>15</xdr:col>
      <xdr:colOff>82550</xdr:colOff>
      <xdr:row>60</xdr:row>
      <xdr:rowOff>129963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1240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129963</xdr:rowOff>
    </xdr:from>
    <xdr:to>
      <xdr:col>11</xdr:col>
      <xdr:colOff>31750</xdr:colOff>
      <xdr:row>64</xdr:row>
      <xdr:rowOff>47413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16963"/>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39810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146050</xdr:rowOff>
    </xdr:from>
    <xdr:to>
      <xdr:col>15</xdr:col>
      <xdr:colOff>133350</xdr:colOff>
      <xdr:row>60</xdr:row>
      <xdr:rowOff>76200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79163</xdr:rowOff>
    </xdr:from>
    <xdr:to>
      <xdr:col>11</xdr:col>
      <xdr:colOff>82550</xdr:colOff>
      <xdr:row>61</xdr:row>
      <xdr:rowOff>9313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19490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82990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[250,290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消防団員報酬の改定による人件</a:t>
          </a:r>
          <a:r>
            <a:rPr kumimoji="1" lang="ja-JP" altLang="ja-JP" sz="1100">
              <a:solidFill>
                <a:schemeClr val="dk1"/>
              </a:solidFill>
              <a:effectLst/>
              <a:latin typeface="+mn-lt"/>
              <a:ea typeface="+mn-ea"/>
              <a:cs typeface="+mn-cs"/>
            </a:rPr>
            <a:t>費の増加に加え、物価</a:t>
          </a:r>
          <a:r>
            <a:rPr kumimoji="1" lang="ja-JP" altLang="en-US" sz="1100">
              <a:solidFill>
                <a:schemeClr val="dk1"/>
              </a:solidFill>
              <a:effectLst/>
              <a:latin typeface="+mn-lt"/>
              <a:ea typeface="+mn-ea"/>
              <a:cs typeface="+mn-cs"/>
            </a:rPr>
            <a:t>高騰等</a:t>
          </a:r>
          <a:r>
            <a:rPr kumimoji="1" lang="ja-JP" altLang="ja-JP" sz="1100">
              <a:solidFill>
                <a:schemeClr val="dk1"/>
              </a:solidFill>
              <a:effectLst/>
              <a:latin typeface="+mn-lt"/>
              <a:ea typeface="+mn-ea"/>
              <a:cs typeface="+mn-cs"/>
            </a:rPr>
            <a:t>による物件費の増加により、前年に引き続き人口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人当たりの決算額が類似団体平均を上回っている。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今後も定員の適正管理や事務事業評価による事業の見直し等を行い、人件費・物件費等の増加を抑制していく。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142404</xdr:rowOff>
    </xdr:from>
    <xdr:to>
      <xdr:col>23</xdr:col>
      <xdr:colOff>133350</xdr:colOff>
      <xdr:row>86</xdr:row>
      <xdr:rowOff>163674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887104"/>
          <a:ext cx="838200" cy="2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148104</xdr:rowOff>
    </xdr:from>
    <xdr:to>
      <xdr:col>19</xdr:col>
      <xdr:colOff>133350</xdr:colOff>
      <xdr:row>86</xdr:row>
      <xdr:rowOff>142404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721354"/>
          <a:ext cx="889000" cy="16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70146</xdr:rowOff>
    </xdr:from>
    <xdr:to>
      <xdr:col>15</xdr:col>
      <xdr:colOff>82550</xdr:colOff>
      <xdr:row>85</xdr:row>
      <xdr:rowOff>148104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643396"/>
          <a:ext cx="889000" cy="7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169207</xdr:rowOff>
    </xdr:from>
    <xdr:to>
      <xdr:col>11</xdr:col>
      <xdr:colOff>31750</xdr:colOff>
      <xdr:row>85</xdr:row>
      <xdr:rowOff>70146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99557"/>
          <a:ext cx="889000" cy="24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112874</xdr:rowOff>
    </xdr:from>
    <xdr:to>
      <xdr:col>23</xdr:col>
      <xdr:colOff>184150</xdr:colOff>
      <xdr:row>87</xdr:row>
      <xdr:rowOff>43024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85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84951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82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91604</xdr:rowOff>
    </xdr:from>
    <xdr:to>
      <xdr:col>19</xdr:col>
      <xdr:colOff>184150</xdr:colOff>
      <xdr:row>87</xdr:row>
      <xdr:rowOff>21754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83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6531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922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97304</xdr:rowOff>
    </xdr:from>
    <xdr:to>
      <xdr:col>15</xdr:col>
      <xdr:colOff>133350</xdr:colOff>
      <xdr:row>86</xdr:row>
      <xdr:rowOff>27454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67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12231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75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19346</xdr:rowOff>
    </xdr:from>
    <xdr:to>
      <xdr:col>11</xdr:col>
      <xdr:colOff>82550</xdr:colOff>
      <xdr:row>85</xdr:row>
      <xdr:rowOff>120946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59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105723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67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118407</xdr:rowOff>
    </xdr:from>
    <xdr:to>
      <xdr:col>7</xdr:col>
      <xdr:colOff>31750</xdr:colOff>
      <xdr:row>84</xdr:row>
      <xdr:rowOff>48557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4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33334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中途採用者の給与の見直しや任用を早めたこと等により、近年は類似団体平均を上回っている状況である。</a:t>
          </a:r>
          <a:endParaRPr lang="ja-JP" altLang="ja-JP" sz="1400">
            <a:effectLst/>
          </a:endParaRPr>
        </a:p>
        <a:p>
          <a:r>
            <a:rPr kumimoji="1" lang="ja-JP" altLang="ja-JP" sz="1100">
              <a:solidFill>
                <a:schemeClr val="dk1"/>
              </a:solidFill>
              <a:effectLst/>
              <a:latin typeface="+mn-lt"/>
              <a:ea typeface="+mn-ea"/>
              <a:cs typeface="+mn-cs"/>
            </a:rPr>
            <a:t>　今後数年は、職員の年齢、職制の構成上、同じ状況が続くと見込まれるが、国・県また他団体との均衡の原則に従い、適正な水準を維持するよう努める。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131763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4630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56356</xdr:rowOff>
    </xdr:from>
    <xdr:to>
      <xdr:col>72</xdr:col>
      <xdr:colOff>203200</xdr:colOff>
      <xdr:row>86</xdr:row>
      <xdr:rowOff>131763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01056"/>
          <a:ext cx="889000" cy="7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56356</xdr:rowOff>
    </xdr:from>
    <xdr:to>
      <xdr:col>68</xdr:col>
      <xdr:colOff>152400</xdr:colOff>
      <xdr:row>86</xdr:row>
      <xdr:rowOff>101600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01056"/>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80963</xdr:rowOff>
    </xdr:from>
    <xdr:to>
      <xdr:col>73</xdr:col>
      <xdr:colOff>44450</xdr:colOff>
      <xdr:row>87</xdr:row>
      <xdr:rowOff>11113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5556</xdr:rowOff>
    </xdr:from>
    <xdr:to>
      <xdr:col>68</xdr:col>
      <xdr:colOff>203200</xdr:colOff>
      <xdr:row>86</xdr:row>
      <xdr:rowOff>107156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91933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学校給食共同調理場の民間委託、公立保育園の民間移管等により、定員管理を行っているが、人口減少に歯止めがかからず、平成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年度から類似団体の平均値を上回っている。</a:t>
          </a:r>
          <a:endParaRPr lang="ja-JP" altLang="ja-JP" sz="1400">
            <a:effectLst/>
          </a:endParaRPr>
        </a:p>
        <a:p>
          <a:r>
            <a:rPr kumimoji="1" lang="ja-JP" altLang="ja-JP" sz="1100">
              <a:solidFill>
                <a:schemeClr val="dk1"/>
              </a:solidFill>
              <a:effectLst/>
              <a:latin typeface="+mn-lt"/>
              <a:ea typeface="+mn-ea"/>
              <a:cs typeface="+mn-cs"/>
            </a:rPr>
            <a:t>　類似団体平均値を大きく上回らないよう、引き続き「長井市定員適正化計画」に基づき採用人数の平準化など適正な定員管理を行っていく。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127181</xdr:rowOff>
    </xdr:from>
    <xdr:to>
      <xdr:col>81</xdr:col>
      <xdr:colOff>44450</xdr:colOff>
      <xdr:row>62</xdr:row>
      <xdr:rowOff>142119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57081"/>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108796</xdr:rowOff>
    </xdr:from>
    <xdr:to>
      <xdr:col>77</xdr:col>
      <xdr:colOff>44450</xdr:colOff>
      <xdr:row>62</xdr:row>
      <xdr:rowOff>127181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38696"/>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91561</xdr:rowOff>
    </xdr:from>
    <xdr:to>
      <xdr:col>72</xdr:col>
      <xdr:colOff>203200</xdr:colOff>
      <xdr:row>62</xdr:row>
      <xdr:rowOff>108796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21461"/>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85816</xdr:rowOff>
    </xdr:from>
    <xdr:to>
      <xdr:col>68</xdr:col>
      <xdr:colOff>152400</xdr:colOff>
      <xdr:row>62</xdr:row>
      <xdr:rowOff>91561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15716"/>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91319</xdr:rowOff>
    </xdr:from>
    <xdr:to>
      <xdr:col>81</xdr:col>
      <xdr:colOff>95250</xdr:colOff>
      <xdr:row>63</xdr:row>
      <xdr:rowOff>21469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63396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93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76381</xdr:rowOff>
    </xdr:from>
    <xdr:to>
      <xdr:col>77</xdr:col>
      <xdr:colOff>95250</xdr:colOff>
      <xdr:row>63</xdr:row>
      <xdr:rowOff>6531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162758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92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57996</xdr:rowOff>
    </xdr:from>
    <xdr:to>
      <xdr:col>73</xdr:col>
      <xdr:colOff>44450</xdr:colOff>
      <xdr:row>62</xdr:row>
      <xdr:rowOff>159596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144373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40761</xdr:rowOff>
    </xdr:from>
    <xdr:to>
      <xdr:col>68</xdr:col>
      <xdr:colOff>203200</xdr:colOff>
      <xdr:row>62</xdr:row>
      <xdr:rowOff>142361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7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127138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5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121393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置賜広域病院組合の病院施設、置賜広域行政組合のごみ処理施設等に対する分担金、下水道事業への負担金等が要因となり、比率は高い水準となり、類似団体</a:t>
          </a:r>
          <a:r>
            <a:rPr kumimoji="1" lang="ja-JP" altLang="en-US" sz="1100">
              <a:solidFill>
                <a:schemeClr val="dk1"/>
              </a:solidFill>
              <a:effectLst/>
              <a:latin typeface="+mn-lt"/>
              <a:ea typeface="+mn-ea"/>
              <a:cs typeface="+mn-cs"/>
            </a:rPr>
            <a:t>と比較して</a:t>
          </a:r>
          <a:r>
            <a:rPr kumimoji="1" lang="ja-JP" altLang="ja-JP" sz="1100">
              <a:solidFill>
                <a:schemeClr val="dk1"/>
              </a:solidFill>
              <a:effectLst/>
              <a:latin typeface="+mn-lt"/>
              <a:ea typeface="+mn-ea"/>
              <a:cs typeface="+mn-cs"/>
            </a:rPr>
            <a:t>下位となっている。</a:t>
          </a:r>
          <a:endParaRPr lang="ja-JP" altLang="ja-JP" sz="1400">
            <a:effectLst/>
          </a:endParaRPr>
        </a:p>
        <a:p>
          <a:r>
            <a:rPr kumimoji="1" lang="ja-JP" altLang="ja-JP" sz="1100">
              <a:solidFill>
                <a:schemeClr val="dk1"/>
              </a:solidFill>
              <a:effectLst/>
              <a:latin typeface="+mn-lt"/>
              <a:ea typeface="+mn-ea"/>
              <a:cs typeface="+mn-cs"/>
            </a:rPr>
            <a:t>　公共複合施設などの大型建設事業に係る償還が今後控えており、公債費は増加していくため、市債発行の抑制や繰上償還による公債費の圧縮に努め、適正な水準を目指していく。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95250</xdr:rowOff>
    </xdr:from>
    <xdr:to>
      <xdr:col>81</xdr:col>
      <xdr:colOff>44450</xdr:colOff>
      <xdr:row>44</xdr:row>
      <xdr:rowOff>96157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467600"/>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49288</xdr:rowOff>
    </xdr:from>
    <xdr:to>
      <xdr:col>77</xdr:col>
      <xdr:colOff>44450</xdr:colOff>
      <xdr:row>43</xdr:row>
      <xdr:rowOff>95250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4216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49288</xdr:rowOff>
    </xdr:from>
    <xdr:to>
      <xdr:col>72</xdr:col>
      <xdr:colOff>203200</xdr:colOff>
      <xdr:row>43</xdr:row>
      <xdr:rowOff>49288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49288</xdr:rowOff>
    </xdr:from>
    <xdr:to>
      <xdr:col>68</xdr:col>
      <xdr:colOff>152400</xdr:colOff>
      <xdr:row>43</xdr:row>
      <xdr:rowOff>95250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4216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45357</xdr:rowOff>
    </xdr:from>
    <xdr:to>
      <xdr:col>81</xdr:col>
      <xdr:colOff>95250</xdr:colOff>
      <xdr:row>44</xdr:row>
      <xdr:rowOff>146957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17434</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56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169938</xdr:rowOff>
    </xdr:from>
    <xdr:to>
      <xdr:col>73</xdr:col>
      <xdr:colOff>44450</xdr:colOff>
      <xdr:row>43</xdr:row>
      <xdr:rowOff>100088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84865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169938</xdr:rowOff>
    </xdr:from>
    <xdr:to>
      <xdr:col>68</xdr:col>
      <xdr:colOff>203200</xdr:colOff>
      <xdr:row>43</xdr:row>
      <xdr:rowOff>100088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84865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a:t>
          </a:r>
          <a:r>
            <a:rPr kumimoji="1" lang="ja-JP" altLang="ja-JP" sz="1050">
              <a:solidFill>
                <a:schemeClr val="dk1"/>
              </a:solidFill>
              <a:effectLst/>
              <a:latin typeface="+mn-lt"/>
              <a:ea typeface="+mn-ea"/>
              <a:cs typeface="+mn-cs"/>
            </a:rPr>
            <a:t>ここ</a:t>
          </a:r>
          <a:r>
            <a:rPr kumimoji="1" lang="ja-JP" altLang="en-US" sz="1050">
              <a:solidFill>
                <a:schemeClr val="dk1"/>
              </a:solidFill>
              <a:effectLst/>
              <a:latin typeface="+mn-lt"/>
              <a:ea typeface="+mn-ea"/>
              <a:cs typeface="+mn-cs"/>
            </a:rPr>
            <a:t>数年の</a:t>
          </a:r>
          <a:r>
            <a:rPr kumimoji="1" lang="ja-JP" altLang="ja-JP" sz="1050">
              <a:solidFill>
                <a:schemeClr val="dk1"/>
              </a:solidFill>
              <a:effectLst/>
              <a:latin typeface="+mn-lt"/>
              <a:ea typeface="+mn-ea"/>
              <a:cs typeface="+mn-cs"/>
            </a:rPr>
            <a:t>大型建設事業の集中により地方債現在高が増加し、令和</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年度から</a:t>
          </a:r>
          <a:r>
            <a:rPr kumimoji="1" lang="en-US" altLang="ja-JP" sz="1050">
              <a:solidFill>
                <a:schemeClr val="dk1"/>
              </a:solidFill>
              <a:effectLst/>
              <a:latin typeface="+mn-lt"/>
              <a:ea typeface="+mn-ea"/>
              <a:cs typeface="+mn-cs"/>
            </a:rPr>
            <a:t>200%</a:t>
          </a:r>
          <a:r>
            <a:rPr kumimoji="1" lang="ja-JP" altLang="ja-JP" sz="1050">
              <a:solidFill>
                <a:schemeClr val="dk1"/>
              </a:solidFill>
              <a:effectLst/>
              <a:latin typeface="+mn-lt"/>
              <a:ea typeface="+mn-ea"/>
              <a:cs typeface="+mn-cs"/>
            </a:rPr>
            <a:t>超と高い水準が続いている。　　</a:t>
          </a:r>
          <a:endParaRPr lang="ja-JP" altLang="ja-JP" sz="1200">
            <a:effectLst/>
          </a:endParaRPr>
        </a:p>
        <a:p>
          <a:r>
            <a:rPr kumimoji="1" lang="ja-JP" altLang="ja-JP" sz="1050">
              <a:solidFill>
                <a:schemeClr val="dk1"/>
              </a:solidFill>
              <a:effectLst/>
              <a:latin typeface="+mn-lt"/>
              <a:ea typeface="+mn-ea"/>
              <a:cs typeface="+mn-cs"/>
            </a:rPr>
            <a:t>　将来負担比率は令和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a:t>
          </a:r>
          <a:r>
            <a:rPr kumimoji="1" lang="ja-JP" altLang="en-US" sz="1050">
              <a:solidFill>
                <a:schemeClr val="dk1"/>
              </a:solidFill>
              <a:effectLst/>
              <a:latin typeface="+mn-lt"/>
              <a:ea typeface="+mn-ea"/>
              <a:cs typeface="+mn-cs"/>
            </a:rPr>
            <a:t>度で</a:t>
          </a:r>
          <a:r>
            <a:rPr kumimoji="1" lang="en-US" altLang="ja-JP" sz="1050">
              <a:solidFill>
                <a:schemeClr val="dk1"/>
              </a:solidFill>
              <a:effectLst/>
              <a:latin typeface="+mn-lt"/>
              <a:ea typeface="+mn-ea"/>
              <a:cs typeface="+mn-cs"/>
            </a:rPr>
            <a:t>256.1%</a:t>
          </a:r>
          <a:r>
            <a:rPr kumimoji="1" lang="ja-JP" altLang="en-US" sz="1050">
              <a:solidFill>
                <a:schemeClr val="dk1"/>
              </a:solidFill>
              <a:effectLst/>
              <a:latin typeface="+mn-lt"/>
              <a:ea typeface="+mn-ea"/>
              <a:cs typeface="+mn-cs"/>
            </a:rPr>
            <a:t>となっており、</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年度から令和</a:t>
          </a:r>
          <a:r>
            <a:rPr kumimoji="1" lang="en-US" altLang="ja-JP" sz="1050">
              <a:solidFill>
                <a:schemeClr val="dk1"/>
              </a:solidFill>
              <a:effectLst/>
              <a:latin typeface="+mn-lt"/>
              <a:ea typeface="+mn-ea"/>
              <a:cs typeface="+mn-cs"/>
            </a:rPr>
            <a:t>10</a:t>
          </a:r>
          <a:r>
            <a:rPr kumimoji="1" lang="ja-JP" altLang="ja-JP" sz="1050">
              <a:solidFill>
                <a:schemeClr val="dk1"/>
              </a:solidFill>
              <a:effectLst/>
              <a:latin typeface="+mn-lt"/>
              <a:ea typeface="+mn-ea"/>
              <a:cs typeface="+mn-cs"/>
            </a:rPr>
            <a:t>年度までの中期財政見通し（令和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月策定）では、将来負担比率は</a:t>
          </a:r>
          <a:r>
            <a:rPr kumimoji="1" lang="ja-JP" altLang="en-US" sz="1050">
              <a:solidFill>
                <a:schemeClr val="dk1"/>
              </a:solidFill>
              <a:effectLst/>
              <a:latin typeface="+mn-lt"/>
              <a:ea typeface="+mn-ea"/>
              <a:cs typeface="+mn-cs"/>
            </a:rPr>
            <a:t>令</a:t>
          </a:r>
          <a:r>
            <a:rPr kumimoji="1" lang="ja-JP" altLang="ja-JP" sz="1050">
              <a:solidFill>
                <a:schemeClr val="dk1"/>
              </a:solidFill>
              <a:effectLst/>
              <a:latin typeface="+mn-lt"/>
              <a:ea typeface="+mn-ea"/>
              <a:cs typeface="+mn-cs"/>
            </a:rPr>
            <a:t>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を下回ること</a:t>
          </a:r>
          <a:r>
            <a:rPr kumimoji="1" lang="ja-JP" altLang="ja-JP" sz="1050">
              <a:solidFill>
                <a:schemeClr val="dk1"/>
              </a:solidFill>
              <a:effectLst/>
              <a:latin typeface="+mn-lt"/>
              <a:ea typeface="+mn-ea"/>
              <a:cs typeface="+mn-cs"/>
            </a:rPr>
            <a:t>を見込んでいる</a:t>
          </a:r>
          <a:r>
            <a:rPr kumimoji="1" lang="ja-JP" altLang="en-US" sz="1050">
              <a:solidFill>
                <a:schemeClr val="dk1"/>
              </a:solidFill>
              <a:effectLst/>
              <a:latin typeface="+mn-lt"/>
              <a:ea typeface="+mn-ea"/>
              <a:cs typeface="+mn-cs"/>
            </a:rPr>
            <a:t>。</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今後も</a:t>
          </a:r>
          <a:r>
            <a:rPr kumimoji="1" lang="ja-JP" altLang="ja-JP" sz="1050">
              <a:solidFill>
                <a:schemeClr val="dk1"/>
              </a:solidFill>
              <a:effectLst/>
              <a:latin typeface="+mn-lt"/>
              <a:ea typeface="+mn-ea"/>
              <a:cs typeface="+mn-cs"/>
            </a:rPr>
            <a:t>事業見直しによる市債発行の抑制や計画的な繰上償還の実施により地方債現在高の減少に努め、適正な水準を目指していく。</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153314</xdr:rowOff>
    </xdr:from>
    <xdr:to>
      <xdr:col>81</xdr:col>
      <xdr:colOff>44450</xdr:colOff>
      <xdr:row>21</xdr:row>
      <xdr:rowOff>86589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3582314"/>
          <a:ext cx="838200" cy="10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119532</xdr:rowOff>
    </xdr:from>
    <xdr:to>
      <xdr:col>77</xdr:col>
      <xdr:colOff>44450</xdr:colOff>
      <xdr:row>20</xdr:row>
      <xdr:rowOff>153314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354853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119532</xdr:rowOff>
    </xdr:from>
    <xdr:to>
      <xdr:col>72</xdr:col>
      <xdr:colOff>203200</xdr:colOff>
      <xdr:row>20</xdr:row>
      <xdr:rowOff>141732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548532"/>
          <a:ext cx="8890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56921</xdr:rowOff>
    </xdr:from>
    <xdr:to>
      <xdr:col>68</xdr:col>
      <xdr:colOff>152400</xdr:colOff>
      <xdr:row>20</xdr:row>
      <xdr:rowOff>141732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3512800" y="3314471"/>
          <a:ext cx="889000" cy="2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35789</xdr:rowOff>
    </xdr:from>
    <xdr:to>
      <xdr:col>81</xdr:col>
      <xdr:colOff>95250</xdr:colOff>
      <xdr:row>21</xdr:row>
      <xdr:rowOff>137389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63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103116</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53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102514</xdr:rowOff>
    </xdr:from>
    <xdr:to>
      <xdr:col>77</xdr:col>
      <xdr:colOff>95250</xdr:colOff>
      <xdr:row>21</xdr:row>
      <xdr:rowOff>32664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53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17441</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617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68732</xdr:rowOff>
    </xdr:from>
    <xdr:to>
      <xdr:col>73</xdr:col>
      <xdr:colOff>44450</xdr:colOff>
      <xdr:row>20</xdr:row>
      <xdr:rowOff>170332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49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155109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58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90932</xdr:rowOff>
    </xdr:from>
    <xdr:to>
      <xdr:col>68</xdr:col>
      <xdr:colOff>203200</xdr:colOff>
      <xdr:row>21</xdr:row>
      <xdr:rowOff>21082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51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5859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60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6121</xdr:rowOff>
    </xdr:from>
    <xdr:to>
      <xdr:col>64</xdr:col>
      <xdr:colOff>152400</xdr:colOff>
      <xdr:row>19</xdr:row>
      <xdr:rowOff>107721</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26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92498</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350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山形県長井市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24,851
24,430
214.67
22,614,545
21,996,251
555,495
8,226,478
24,817,270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256.1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消防団員報酬の改定による増加及び</a:t>
          </a:r>
          <a:r>
            <a:rPr kumimoji="1" lang="ja-JP" altLang="ja-JP" sz="1100">
              <a:solidFill>
                <a:schemeClr val="dk1"/>
              </a:solidFill>
              <a:effectLst/>
              <a:latin typeface="+mn-lt"/>
              <a:ea typeface="+mn-ea"/>
              <a:cs typeface="+mn-cs"/>
            </a:rPr>
            <a:t>事業費支弁人件費</a:t>
          </a:r>
          <a:r>
            <a:rPr kumimoji="1" lang="ja-JP" altLang="en-US" sz="1100">
              <a:solidFill>
                <a:schemeClr val="dk1"/>
              </a:solidFill>
              <a:effectLst/>
              <a:latin typeface="+mn-lt"/>
              <a:ea typeface="+mn-ea"/>
              <a:cs typeface="+mn-cs"/>
            </a:rPr>
            <a:t>の減少</a:t>
          </a:r>
          <a:r>
            <a:rPr kumimoji="1" lang="ja-JP" altLang="ja-JP" sz="1100">
              <a:solidFill>
                <a:schemeClr val="dk1"/>
              </a:solidFill>
              <a:effectLst/>
              <a:latin typeface="+mn-lt"/>
              <a:ea typeface="+mn-ea"/>
              <a:cs typeface="+mn-cs"/>
            </a:rPr>
            <a:t>に伴い、経常的な人件費が増加したため、前年比</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　今後も国、県及び他団体との均衡の原則に従い、適正な水準を維持するよう努める。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1814</xdr:rowOff>
    </xdr:from>
    <xdr:to>
      <xdr:col>24</xdr:col>
      <xdr:colOff>25400</xdr:colOff>
      <xdr:row>36</xdr:row>
      <xdr:rowOff>99786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74014"/>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75293</xdr:rowOff>
    </xdr:from>
    <xdr:to>
      <xdr:col>19</xdr:col>
      <xdr:colOff>187325</xdr:colOff>
      <xdr:row>36</xdr:row>
      <xdr:rowOff>1814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760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35</xdr:row>
      <xdr:rowOff>75293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9563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34</xdr:row>
      <xdr:rowOff>137886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563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48986</xdr:rowOff>
    </xdr:from>
    <xdr:to>
      <xdr:col>24</xdr:col>
      <xdr:colOff>76200</xdr:colOff>
      <xdr:row>36</xdr:row>
      <xdr:rowOff>150586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65513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122464</xdr:rowOff>
    </xdr:from>
    <xdr:to>
      <xdr:col>20</xdr:col>
      <xdr:colOff>38100</xdr:colOff>
      <xdr:row>36</xdr:row>
      <xdr:rowOff>52614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62791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9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24493</xdr:rowOff>
    </xdr:from>
    <xdr:to>
      <xdr:col>15</xdr:col>
      <xdr:colOff>149225</xdr:colOff>
      <xdr:row>35</xdr:row>
      <xdr:rowOff>126093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136270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76200</xdr:rowOff>
    </xdr:from>
    <xdr:to>
      <xdr:col>11</xdr:col>
      <xdr:colOff>60325</xdr:colOff>
      <xdr:row>35</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87086</xdr:rowOff>
    </xdr:from>
    <xdr:to>
      <xdr:col>6</xdr:col>
      <xdr:colOff>171450</xdr:colOff>
      <xdr:row>35</xdr:row>
      <xdr:rowOff>17236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27413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全体的に物価高騰等の影響が大きくあらゆる経費が増加傾向にあることや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特定財源（ふるさと応援基金繰入）が減少したことにより、</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　今後も事務事業の見直し等により経費の削減に努める。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16510</xdr:rowOff>
    </xdr:from>
    <xdr:to>
      <xdr:col>82</xdr:col>
      <xdr:colOff>107950</xdr:colOff>
      <xdr:row>15</xdr:row>
      <xdr:rowOff>85090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882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111760</xdr:rowOff>
    </xdr:from>
    <xdr:to>
      <xdr:col>78</xdr:col>
      <xdr:colOff>69850</xdr:colOff>
      <xdr:row>15</xdr:row>
      <xdr:rowOff>16510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12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96520</xdr:rowOff>
    </xdr:from>
    <xdr:to>
      <xdr:col>73</xdr:col>
      <xdr:colOff>180975</xdr:colOff>
      <xdr:row>14</xdr:row>
      <xdr:rowOff>111760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96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96520</xdr:rowOff>
    </xdr:from>
    <xdr:to>
      <xdr:col>69</xdr:col>
      <xdr:colOff>92075</xdr:colOff>
      <xdr:row>15</xdr:row>
      <xdr:rowOff>130810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968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34290</xdr:rowOff>
    </xdr:from>
    <xdr:to>
      <xdr:col>82</xdr:col>
      <xdr:colOff>158750</xdr:colOff>
      <xdr:row>15</xdr:row>
      <xdr:rowOff>135890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50817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137160</xdr:rowOff>
    </xdr:from>
    <xdr:to>
      <xdr:col>78</xdr:col>
      <xdr:colOff>120650</xdr:colOff>
      <xdr:row>15</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77487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0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60960</xdr:rowOff>
    </xdr:from>
    <xdr:to>
      <xdr:col>74</xdr:col>
      <xdr:colOff>31750</xdr:colOff>
      <xdr:row>14</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45720</xdr:rowOff>
    </xdr:from>
    <xdr:to>
      <xdr:col>69</xdr:col>
      <xdr:colOff>142875</xdr:colOff>
      <xdr:row>14</xdr:row>
      <xdr:rowOff>147320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157497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経常経費は増加している一方で、充当特定財源が経費を上回る増加となったことから</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比で</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減少した。</a:t>
          </a:r>
          <a:endParaRPr lang="ja-JP" altLang="ja-JP" sz="1400">
            <a:effectLst/>
          </a:endParaRPr>
        </a:p>
        <a:p>
          <a:r>
            <a:rPr kumimoji="1" lang="ja-JP" altLang="ja-JP" sz="1100">
              <a:solidFill>
                <a:schemeClr val="dk1"/>
              </a:solidFill>
              <a:effectLst/>
              <a:latin typeface="+mn-lt"/>
              <a:ea typeface="+mn-ea"/>
              <a:cs typeface="+mn-cs"/>
            </a:rPr>
            <a:t>　今後も資格審査等の適正化に努め、適正な水準を維持していく。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140607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450615"/>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140607</xdr:rowOff>
    </xdr:from>
    <xdr:to>
      <xdr:col>19</xdr:col>
      <xdr:colOff>187325</xdr:colOff>
      <xdr:row>55</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570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55</xdr:row>
      <xdr:rowOff>151493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70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56</xdr:row>
      <xdr:rowOff>121557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703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89807</xdr:rowOff>
    </xdr:from>
    <xdr:to>
      <xdr:col>20</xdr:col>
      <xdr:colOff>38100</xdr:colOff>
      <xdr:row>56</xdr:row>
      <xdr:rowOff>19957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4734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15620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70757</xdr:rowOff>
    </xdr:from>
    <xdr:to>
      <xdr:col>6</xdr:col>
      <xdr:colOff>171450</xdr:colOff>
      <xdr:row>57</xdr:row>
      <xdr:rowOff>907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157134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その他は、各特別会計への繰出金がほとんどを占めている。</a:t>
          </a:r>
          <a:endParaRPr lang="ja-JP" altLang="ja-JP" sz="1400">
            <a:effectLst/>
          </a:endParaRPr>
        </a:p>
        <a:p>
          <a:r>
            <a:rPr kumimoji="1" lang="ja-JP" altLang="ja-JP" sz="1100">
              <a:solidFill>
                <a:schemeClr val="dk1"/>
              </a:solidFill>
              <a:effectLst/>
              <a:latin typeface="+mn-lt"/>
              <a:ea typeface="+mn-ea"/>
              <a:cs typeface="+mn-cs"/>
            </a:rPr>
            <a:t>　繰出金の数値に大きな増減はない。</a:t>
          </a:r>
          <a:endParaRPr lang="ja-JP" altLang="ja-JP" sz="1400">
            <a:effectLst/>
          </a:endParaRPr>
        </a:p>
        <a:p>
          <a:r>
            <a:rPr kumimoji="1" lang="ja-JP" altLang="ja-JP" sz="1100">
              <a:solidFill>
                <a:schemeClr val="dk1"/>
              </a:solidFill>
              <a:effectLst/>
              <a:latin typeface="+mn-lt"/>
              <a:ea typeface="+mn-ea"/>
              <a:cs typeface="+mn-cs"/>
            </a:rPr>
            <a:t>　今後も公営企業会計の経営健全化を進め負担金を抑制していく。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111760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053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104140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05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57</xdr:row>
      <xdr:rowOff>8890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053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xdr:rowOff>
    </xdr:from>
    <xdr:to>
      <xdr:col>69</xdr:col>
      <xdr:colOff>92075</xdr:colOff>
      <xdr:row>60</xdr:row>
      <xdr:rowOff>50800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81540"/>
          <a:ext cx="889000" cy="55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60960</xdr:rowOff>
    </xdr:from>
    <xdr:to>
      <xdr:col>82</xdr:col>
      <xdr:colOff>158750</xdr:colOff>
      <xdr:row>56</xdr:row>
      <xdr:rowOff>162560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33037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129540</xdr:rowOff>
    </xdr:from>
    <xdr:to>
      <xdr:col>69</xdr:col>
      <xdr:colOff>142875</xdr:colOff>
      <xdr:row>57</xdr:row>
      <xdr:rowOff>59690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44467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置賜広域行政組合分担金が増加</a:t>
          </a:r>
          <a:r>
            <a:rPr kumimoji="1" lang="ja-JP" altLang="en-US" sz="1100">
              <a:solidFill>
                <a:schemeClr val="dk1"/>
              </a:solidFill>
              <a:effectLst/>
              <a:latin typeface="+mn-lt"/>
              <a:ea typeface="+mn-ea"/>
              <a:cs typeface="+mn-cs"/>
            </a:rPr>
            <a:t>した一方で、</a:t>
          </a:r>
          <a:r>
            <a:rPr kumimoji="1" lang="ja-JP" altLang="ja-JP" sz="1100">
              <a:solidFill>
                <a:schemeClr val="dk1"/>
              </a:solidFill>
              <a:effectLst/>
              <a:latin typeface="+mn-lt"/>
              <a:ea typeface="+mn-ea"/>
              <a:cs typeface="+mn-cs"/>
            </a:rPr>
            <a:t>置賜広域病院企業団負担金及び下水道事業会計負担金が減少したため、前年度比</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今後も各一部事務組合への</a:t>
          </a:r>
          <a:r>
            <a:rPr kumimoji="1" lang="ja-JP" altLang="en-US" sz="1100">
              <a:solidFill>
                <a:schemeClr val="dk1"/>
              </a:solidFill>
              <a:effectLst/>
              <a:latin typeface="+mn-lt"/>
              <a:ea typeface="+mn-ea"/>
              <a:cs typeface="+mn-cs"/>
            </a:rPr>
            <a:t>負担金・</a:t>
          </a:r>
          <a:r>
            <a:rPr kumimoji="1" lang="ja-JP" altLang="ja-JP" sz="1100">
              <a:solidFill>
                <a:schemeClr val="dk1"/>
              </a:solidFill>
              <a:effectLst/>
              <a:latin typeface="+mn-lt"/>
              <a:ea typeface="+mn-ea"/>
              <a:cs typeface="+mn-cs"/>
            </a:rPr>
            <a:t>分担金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増減が</a:t>
          </a:r>
          <a:r>
            <a:rPr kumimoji="1" lang="ja-JP" altLang="ja-JP" sz="1100">
              <a:solidFill>
                <a:schemeClr val="dk1"/>
              </a:solidFill>
              <a:effectLst/>
              <a:latin typeface="+mn-lt"/>
              <a:ea typeface="+mn-ea"/>
              <a:cs typeface="+mn-cs"/>
            </a:rPr>
            <a:t>見込まれるため、構成市町の分担割合の見直し等を検討し適正な水準を目指していく。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72136</xdr:rowOff>
    </xdr:from>
    <xdr:to>
      <xdr:col>82</xdr:col>
      <xdr:colOff>107950</xdr:colOff>
      <xdr:row>38</xdr:row>
      <xdr:rowOff>76708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5872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3556</xdr:rowOff>
    </xdr:from>
    <xdr:to>
      <xdr:col>78</xdr:col>
      <xdr:colOff>69850</xdr:colOff>
      <xdr:row>38</xdr:row>
      <xdr:rowOff>76708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5186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xdr:rowOff>
    </xdr:from>
    <xdr:to>
      <xdr:col>73</xdr:col>
      <xdr:colOff>180975</xdr:colOff>
      <xdr:row>38</xdr:row>
      <xdr:rowOff>49276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5186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38</xdr:row>
      <xdr:rowOff>49276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42264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21336</xdr:rowOff>
    </xdr:from>
    <xdr:to>
      <xdr:col>82</xdr:col>
      <xdr:colOff>158750</xdr:colOff>
      <xdr:row>38</xdr:row>
      <xdr:rowOff>122936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164863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25908</xdr:rowOff>
    </xdr:from>
    <xdr:to>
      <xdr:col>78</xdr:col>
      <xdr:colOff>120650</xdr:colOff>
      <xdr:row>38</xdr:row>
      <xdr:rowOff>127508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112285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124206</xdr:rowOff>
    </xdr:from>
    <xdr:to>
      <xdr:col>74</xdr:col>
      <xdr:colOff>31750</xdr:colOff>
      <xdr:row>38</xdr:row>
      <xdr:rowOff>54356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39133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169926</xdr:rowOff>
    </xdr:from>
    <xdr:to>
      <xdr:col>69</xdr:col>
      <xdr:colOff>142875</xdr:colOff>
      <xdr:row>38</xdr:row>
      <xdr:rowOff>100076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84853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年度借入（据置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年）の元金償還開始</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　近年の大型事業の実施等により今後悪化していくことが予想されるため、繰上償還の実施等、適正な公債費管理を行っていく。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124713</xdr:rowOff>
    </xdr:from>
    <xdr:to>
      <xdr:col>24</xdr:col>
      <xdr:colOff>25400</xdr:colOff>
      <xdr:row>77</xdr:row>
      <xdr:rowOff>165863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326363"/>
          <a:ext cx="8382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33274</xdr:rowOff>
    </xdr:from>
    <xdr:to>
      <xdr:col>19</xdr:col>
      <xdr:colOff>187325</xdr:colOff>
      <xdr:row>77</xdr:row>
      <xdr:rowOff>124713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34924"/>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33274</xdr:rowOff>
    </xdr:from>
    <xdr:to>
      <xdr:col>15</xdr:col>
      <xdr:colOff>98425</xdr:colOff>
      <xdr:row>77</xdr:row>
      <xdr:rowOff>65278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349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65278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2257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87140</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73913</xdr:rowOff>
    </xdr:from>
    <xdr:to>
      <xdr:col>20</xdr:col>
      <xdr:colOff>38100</xdr:colOff>
      <xdr:row>78</xdr:row>
      <xdr:rowOff>4063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153924</xdr:rowOff>
    </xdr:from>
    <xdr:to>
      <xdr:col>15</xdr:col>
      <xdr:colOff>149225</xdr:colOff>
      <xdr:row>77</xdr:row>
      <xdr:rowOff>84074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94251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経常一般財源が増加した一方で、物価高騰</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により前年度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比率は増加している。</a:t>
          </a:r>
          <a:endParaRPr lang="ja-JP" altLang="ja-JP" sz="1400">
            <a:effectLst/>
          </a:endParaRPr>
        </a:p>
        <a:p>
          <a:r>
            <a:rPr kumimoji="1" lang="ja-JP" altLang="ja-JP" sz="1100">
              <a:solidFill>
                <a:schemeClr val="dk1"/>
              </a:solidFill>
              <a:effectLst/>
              <a:latin typeface="+mn-lt"/>
              <a:ea typeface="+mn-ea"/>
              <a:cs typeface="+mn-cs"/>
            </a:rPr>
            <a:t>　今後も一部事務組合分担金の見直しや公営企業の経営健全化を進め、適正化を図るとともに、事務事業の見直し、行政経費の削減など徹底した歳出の見直しに努め、自由度の高い市政運営を目指す。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75</xdr:row>
      <xdr:rowOff>64135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88288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42562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01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xdr:rowOff>
    </xdr:from>
    <xdr:to>
      <xdr:col>78</xdr:col>
      <xdr:colOff>69850</xdr:colOff>
      <xdr:row>75</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68857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xdr:rowOff>
    </xdr:from>
    <xdr:to>
      <xdr:col>73</xdr:col>
      <xdr:colOff>180975</xdr:colOff>
      <xdr:row>74</xdr:row>
      <xdr:rowOff>35560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6885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35560</xdr:rowOff>
    </xdr:from>
    <xdr:to>
      <xdr:col>69</xdr:col>
      <xdr:colOff>92075</xdr:colOff>
      <xdr:row>77</xdr:row>
      <xdr:rowOff>1270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72286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111141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xdr:rowOff>
    </xdr:from>
    <xdr:to>
      <xdr:col>82</xdr:col>
      <xdr:colOff>158750</xdr:colOff>
      <xdr:row>75</xdr:row>
      <xdr:rowOff>114935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29862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144780</xdr:rowOff>
    </xdr:from>
    <xdr:to>
      <xdr:col>78</xdr:col>
      <xdr:colOff>120650</xdr:colOff>
      <xdr:row>75</xdr:row>
      <xdr:rowOff>74930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85107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121920</xdr:rowOff>
    </xdr:from>
    <xdr:to>
      <xdr:col>74</xdr:col>
      <xdr:colOff>31750</xdr:colOff>
      <xdr:row>74</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6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62247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40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156210</xdr:rowOff>
    </xdr:from>
    <xdr:to>
      <xdr:col>69</xdr:col>
      <xdr:colOff>142875</xdr:colOff>
      <xdr:row>74</xdr:row>
      <xdr:rowOff>86360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96537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山形県長井市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75916</xdr:rowOff>
    </xdr:from>
    <xdr:to>
      <xdr:col>29</xdr:col>
      <xdr:colOff>127000</xdr:colOff>
      <xdr:row>14</xdr:row>
      <xdr:rowOff>137165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23841"/>
          <a:ext cx="647700" cy="61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137165</xdr:rowOff>
    </xdr:from>
    <xdr:to>
      <xdr:col>26</xdr:col>
      <xdr:colOff>50800</xdr:colOff>
      <xdr:row>15</xdr:row>
      <xdr:rowOff>22393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585090"/>
          <a:ext cx="698500" cy="56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8006</xdr:rowOff>
    </xdr:from>
    <xdr:to>
      <xdr:col>22</xdr:col>
      <xdr:colOff>114300</xdr:colOff>
      <xdr:row>15</xdr:row>
      <xdr:rowOff>22393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627381"/>
          <a:ext cx="698500" cy="14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8006</xdr:rowOff>
    </xdr:from>
    <xdr:to>
      <xdr:col>18</xdr:col>
      <xdr:colOff>177800</xdr:colOff>
      <xdr:row>15</xdr:row>
      <xdr:rowOff>146020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627381"/>
          <a:ext cx="698500" cy="138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25116</xdr:rowOff>
    </xdr:from>
    <xdr:to>
      <xdr:col>29</xdr:col>
      <xdr:colOff>177800</xdr:colOff>
      <xdr:row>14</xdr:row>
      <xdr:rowOff>126716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473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41643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1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86365</xdr:rowOff>
    </xdr:from>
    <xdr:to>
      <xdr:col>26</xdr:col>
      <xdr:colOff>101600</xdr:colOff>
      <xdr:row>15</xdr:row>
      <xdr:rowOff>16515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534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26692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03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143043</xdr:rowOff>
    </xdr:from>
    <xdr:to>
      <xdr:col>22</xdr:col>
      <xdr:colOff>165100</xdr:colOff>
      <xdr:row>15</xdr:row>
      <xdr:rowOff>73193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590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83370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35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128656</xdr:rowOff>
    </xdr:from>
    <xdr:to>
      <xdr:col>19</xdr:col>
      <xdr:colOff>38100</xdr:colOff>
      <xdr:row>15</xdr:row>
      <xdr:rowOff>58806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576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68983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34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95220</xdr:rowOff>
    </xdr:from>
    <xdr:to>
      <xdr:col>15</xdr:col>
      <xdr:colOff>101600</xdr:colOff>
      <xdr:row>16</xdr:row>
      <xdr:rowOff>25370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14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35547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483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312525</xdr:rowOff>
    </xdr:from>
    <xdr:to>
      <xdr:col>29</xdr:col>
      <xdr:colOff>127000</xdr:colOff>
      <xdr:row>34</xdr:row>
      <xdr:rowOff>97870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237075"/>
          <a:ext cx="647700" cy="128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97870</xdr:rowOff>
    </xdr:from>
    <xdr:to>
      <xdr:col>26</xdr:col>
      <xdr:colOff>50800</xdr:colOff>
      <xdr:row>34</xdr:row>
      <xdr:rowOff>279411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365320"/>
          <a:ext cx="698500" cy="181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279411</xdr:rowOff>
    </xdr:from>
    <xdr:to>
      <xdr:col>22</xdr:col>
      <xdr:colOff>114300</xdr:colOff>
      <xdr:row>35</xdr:row>
      <xdr:rowOff>116843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546861"/>
          <a:ext cx="698500" cy="180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337182</xdr:rowOff>
    </xdr:from>
    <xdr:to>
      <xdr:col>18</xdr:col>
      <xdr:colOff>177800</xdr:colOff>
      <xdr:row>35</xdr:row>
      <xdr:rowOff>116843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604632"/>
          <a:ext cx="698500" cy="122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261725</xdr:rowOff>
    </xdr:from>
    <xdr:to>
      <xdr:col>29</xdr:col>
      <xdr:colOff>177800</xdr:colOff>
      <xdr:row>34</xdr:row>
      <xdr:rowOff>20425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186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106802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03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47070</xdr:rowOff>
    </xdr:from>
    <xdr:to>
      <xdr:col>26</xdr:col>
      <xdr:colOff>101600</xdr:colOff>
      <xdr:row>34</xdr:row>
      <xdr:rowOff>148670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314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158847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08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228611</xdr:rowOff>
    </xdr:from>
    <xdr:to>
      <xdr:col>22</xdr:col>
      <xdr:colOff>165100</xdr:colOff>
      <xdr:row>34</xdr:row>
      <xdr:rowOff>330211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496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340388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26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66043</xdr:rowOff>
    </xdr:from>
    <xdr:to>
      <xdr:col>19</xdr:col>
      <xdr:colOff>38100</xdr:colOff>
      <xdr:row>35</xdr:row>
      <xdr:rowOff>167643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676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177820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4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286382</xdr:rowOff>
    </xdr:from>
    <xdr:to>
      <xdr:col>15</xdr:col>
      <xdr:colOff>101600</xdr:colOff>
      <xdr:row>35</xdr:row>
      <xdr:rowOff>45082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553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55258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22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山形県長井市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24,851
24,430
214.67
22,614,545
21,996,251
555,495
8,226,478
24,817,270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256.1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129045</xdr:rowOff>
    </xdr:from>
    <xdr:to>
      <xdr:col>24</xdr:col>
      <xdr:colOff>63500</xdr:colOff>
      <xdr:row>33</xdr:row>
      <xdr:rowOff>167653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86895"/>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167653</xdr:rowOff>
    </xdr:from>
    <xdr:to>
      <xdr:col>19</xdr:col>
      <xdr:colOff>177800</xdr:colOff>
      <xdr:row>34</xdr:row>
      <xdr:rowOff>43891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25503"/>
          <a:ext cx="889000" cy="4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43891</xdr:rowOff>
    </xdr:from>
    <xdr:to>
      <xdr:col>15</xdr:col>
      <xdr:colOff>50800</xdr:colOff>
      <xdr:row>34</xdr:row>
      <xdr:rowOff>99365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73191"/>
          <a:ext cx="889000" cy="5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99365</xdr:rowOff>
    </xdr:from>
    <xdr:to>
      <xdr:col>10</xdr:col>
      <xdr:colOff>114300</xdr:colOff>
      <xdr:row>35</xdr:row>
      <xdr:rowOff>88024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28665"/>
          <a:ext cx="889000" cy="16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78245</xdr:rowOff>
    </xdr:from>
    <xdr:to>
      <xdr:col>24</xdr:col>
      <xdr:colOff>114300</xdr:colOff>
      <xdr:row>34</xdr:row>
      <xdr:rowOff>8395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3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101122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87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116853</xdr:rowOff>
    </xdr:from>
    <xdr:to>
      <xdr:col>20</xdr:col>
      <xdr:colOff>38100</xdr:colOff>
      <xdr:row>34</xdr:row>
      <xdr:rowOff>47003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7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63530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4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164541</xdr:rowOff>
    </xdr:from>
    <xdr:to>
      <xdr:col>15</xdr:col>
      <xdr:colOff>101600</xdr:colOff>
      <xdr:row>34</xdr:row>
      <xdr:rowOff>94691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2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111218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9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48565</xdr:rowOff>
    </xdr:from>
    <xdr:to>
      <xdr:col>10</xdr:col>
      <xdr:colOff>165100</xdr:colOff>
      <xdr:row>34</xdr:row>
      <xdr:rowOff>150165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7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166692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37224</xdr:rowOff>
    </xdr:from>
    <xdr:to>
      <xdr:col>6</xdr:col>
      <xdr:colOff>38100</xdr:colOff>
      <xdr:row>35</xdr:row>
      <xdr:rowOff>138824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3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155351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1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165696</xdr:rowOff>
    </xdr:from>
    <xdr:to>
      <xdr:col>24</xdr:col>
      <xdr:colOff>63500</xdr:colOff>
      <xdr:row>54</xdr:row>
      <xdr:rowOff>69968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252546"/>
          <a:ext cx="838200" cy="7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69968</xdr:rowOff>
    </xdr:from>
    <xdr:to>
      <xdr:col>19</xdr:col>
      <xdr:colOff>177800</xdr:colOff>
      <xdr:row>55</xdr:row>
      <xdr:rowOff>140221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328268"/>
          <a:ext cx="889000" cy="24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140221</xdr:rowOff>
    </xdr:from>
    <xdr:to>
      <xdr:col>15</xdr:col>
      <xdr:colOff>50800</xdr:colOff>
      <xdr:row>56</xdr:row>
      <xdr:rowOff>38211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69971"/>
          <a:ext cx="889000" cy="6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38211</xdr:rowOff>
    </xdr:from>
    <xdr:to>
      <xdr:col>10</xdr:col>
      <xdr:colOff>114300</xdr:colOff>
      <xdr:row>57</xdr:row>
      <xdr:rowOff>19676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39411"/>
          <a:ext cx="889000" cy="15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114896</xdr:rowOff>
    </xdr:from>
    <xdr:to>
      <xdr:col>24</xdr:col>
      <xdr:colOff>114300</xdr:colOff>
      <xdr:row>54</xdr:row>
      <xdr:rowOff>45046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0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137773</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053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19168</xdr:rowOff>
    </xdr:from>
    <xdr:to>
      <xdr:col>20</xdr:col>
      <xdr:colOff>38100</xdr:colOff>
      <xdr:row>54</xdr:row>
      <xdr:rowOff>120768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7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137295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05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89421</xdr:rowOff>
    </xdr:from>
    <xdr:to>
      <xdr:col>15</xdr:col>
      <xdr:colOff>101600</xdr:colOff>
      <xdr:row>56</xdr:row>
      <xdr:rowOff>19571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1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36098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29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158861</xdr:rowOff>
    </xdr:from>
    <xdr:to>
      <xdr:col>10</xdr:col>
      <xdr:colOff>165100</xdr:colOff>
      <xdr:row>56</xdr:row>
      <xdr:rowOff>89011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105538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36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140326</xdr:rowOff>
    </xdr:from>
    <xdr:to>
      <xdr:col>6</xdr:col>
      <xdr:colOff>38100</xdr:colOff>
      <xdr:row>57</xdr:row>
      <xdr:rowOff>70476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4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87003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1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22817</xdr:rowOff>
    </xdr:from>
    <xdr:to>
      <xdr:col>24</xdr:col>
      <xdr:colOff>63500</xdr:colOff>
      <xdr:row>77</xdr:row>
      <xdr:rowOff>34361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053017"/>
          <a:ext cx="838200" cy="18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59372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6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136843</xdr:rowOff>
    </xdr:from>
    <xdr:to>
      <xdr:col>19</xdr:col>
      <xdr:colOff>177800</xdr:colOff>
      <xdr:row>76</xdr:row>
      <xdr:rowOff>22817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995593"/>
          <a:ext cx="889000" cy="5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170380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136843</xdr:rowOff>
    </xdr:from>
    <xdr:to>
      <xdr:col>15</xdr:col>
      <xdr:colOff>50800</xdr:colOff>
      <xdr:row>76</xdr:row>
      <xdr:rowOff>76240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995593"/>
          <a:ext cx="889000" cy="11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153829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76240</xdr:rowOff>
    </xdr:from>
    <xdr:to>
      <xdr:col>10</xdr:col>
      <xdr:colOff>114300</xdr:colOff>
      <xdr:row>77</xdr:row>
      <xdr:rowOff>98735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06440"/>
          <a:ext cx="889000" cy="19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168048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155011</xdr:rowOff>
    </xdr:from>
    <xdr:to>
      <xdr:col>24</xdr:col>
      <xdr:colOff>114300</xdr:colOff>
      <xdr:row>77</xdr:row>
      <xdr:rowOff>85161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8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6438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3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143466</xdr:rowOff>
    </xdr:from>
    <xdr:to>
      <xdr:col>20</xdr:col>
      <xdr:colOff>38100</xdr:colOff>
      <xdr:row>76</xdr:row>
      <xdr:rowOff>73617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022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90143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77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86043</xdr:rowOff>
    </xdr:from>
    <xdr:to>
      <xdr:col>15</xdr:col>
      <xdr:colOff>101600</xdr:colOff>
      <xdr:row>76</xdr:row>
      <xdr:rowOff>16193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94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32720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72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25440</xdr:rowOff>
    </xdr:from>
    <xdr:to>
      <xdr:col>10</xdr:col>
      <xdr:colOff>165100</xdr:colOff>
      <xdr:row>76</xdr:row>
      <xdr:rowOff>127040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5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143567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83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47935</xdr:rowOff>
    </xdr:from>
    <xdr:to>
      <xdr:col>6</xdr:col>
      <xdr:colOff>38100</xdr:colOff>
      <xdr:row>77</xdr:row>
      <xdr:rowOff>149535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166062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148082</xdr:rowOff>
    </xdr:from>
    <xdr:to>
      <xdr:col>24</xdr:col>
      <xdr:colOff>63500</xdr:colOff>
      <xdr:row>95</xdr:row>
      <xdr:rowOff>71780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264382"/>
          <a:ext cx="838200" cy="9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96152</xdr:rowOff>
    </xdr:from>
    <xdr:to>
      <xdr:col>19</xdr:col>
      <xdr:colOff>177800</xdr:colOff>
      <xdr:row>95</xdr:row>
      <xdr:rowOff>71780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212452"/>
          <a:ext cx="889000" cy="14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96152</xdr:rowOff>
    </xdr:from>
    <xdr:to>
      <xdr:col>15</xdr:col>
      <xdr:colOff>50800</xdr:colOff>
      <xdr:row>96</xdr:row>
      <xdr:rowOff>74688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212452"/>
          <a:ext cx="889000" cy="32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74688</xdr:rowOff>
    </xdr:from>
    <xdr:to>
      <xdr:col>10</xdr:col>
      <xdr:colOff>114300</xdr:colOff>
      <xdr:row>96</xdr:row>
      <xdr:rowOff>110782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533888"/>
          <a:ext cx="889000" cy="3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147921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97282</xdr:rowOff>
    </xdr:from>
    <xdr:to>
      <xdr:col>24</xdr:col>
      <xdr:colOff>114300</xdr:colOff>
      <xdr:row>95</xdr:row>
      <xdr:rowOff>27432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21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120159</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06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20980</xdr:rowOff>
    </xdr:from>
    <xdr:to>
      <xdr:col>20</xdr:col>
      <xdr:colOff>38100</xdr:colOff>
      <xdr:row>95</xdr:row>
      <xdr:rowOff>122580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30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139107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08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45352</xdr:rowOff>
    </xdr:from>
    <xdr:to>
      <xdr:col>15</xdr:col>
      <xdr:colOff>101600</xdr:colOff>
      <xdr:row>94</xdr:row>
      <xdr:rowOff>146952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16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163479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93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23888</xdr:rowOff>
    </xdr:from>
    <xdr:to>
      <xdr:col>10</xdr:col>
      <xdr:colOff>165100</xdr:colOff>
      <xdr:row>96</xdr:row>
      <xdr:rowOff>125488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142015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25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59982</xdr:rowOff>
    </xdr:from>
    <xdr:to>
      <xdr:col>6</xdr:col>
      <xdr:colOff>38100</xdr:colOff>
      <xdr:row>96</xdr:row>
      <xdr:rowOff>161582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6659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29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62426</xdr:rowOff>
    </xdr:from>
    <xdr:to>
      <xdr:col>54</xdr:col>
      <xdr:colOff>189865</xdr:colOff>
      <xdr:row>39</xdr:row>
      <xdr:rowOff>136233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891726"/>
          <a:ext cx="1270" cy="931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140060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82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136233</xdr:rowOff>
    </xdr:from>
    <xdr:to>
      <xdr:col>55</xdr:col>
      <xdr:colOff>88900</xdr:colOff>
      <xdr:row>39</xdr:row>
      <xdr:rowOff>136233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822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9103</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66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62426</xdr:rowOff>
    </xdr:from>
    <xdr:to>
      <xdr:col>55</xdr:col>
      <xdr:colOff>88900</xdr:colOff>
      <xdr:row>34</xdr:row>
      <xdr:rowOff>62426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89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58402</xdr:rowOff>
    </xdr:from>
    <xdr:to>
      <xdr:col>55</xdr:col>
      <xdr:colOff>0</xdr:colOff>
      <xdr:row>35</xdr:row>
      <xdr:rowOff>162781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059152"/>
          <a:ext cx="838200" cy="10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47873</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69446</xdr:rowOff>
    </xdr:from>
    <xdr:to>
      <xdr:col>55</xdr:col>
      <xdr:colOff>50800</xdr:colOff>
      <xdr:row>37</xdr:row>
      <xdr:rowOff>171046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58402</xdr:rowOff>
    </xdr:from>
    <xdr:to>
      <xdr:col>50</xdr:col>
      <xdr:colOff>114300</xdr:colOff>
      <xdr:row>35</xdr:row>
      <xdr:rowOff>116657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059152"/>
          <a:ext cx="889000" cy="5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59525</xdr:rowOff>
    </xdr:from>
    <xdr:to>
      <xdr:col>50</xdr:col>
      <xdr:colOff>165100</xdr:colOff>
      <xdr:row>37</xdr:row>
      <xdr:rowOff>161125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0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152252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49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50439</xdr:rowOff>
    </xdr:from>
    <xdr:to>
      <xdr:col>45</xdr:col>
      <xdr:colOff>177800</xdr:colOff>
      <xdr:row>35</xdr:row>
      <xdr:rowOff>116657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365389"/>
          <a:ext cx="889000" cy="75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101648</xdr:rowOff>
    </xdr:from>
    <xdr:to>
      <xdr:col>46</xdr:col>
      <xdr:colOff>38100</xdr:colOff>
      <xdr:row>38</xdr:row>
      <xdr:rowOff>31798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4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22925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53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50439</xdr:rowOff>
    </xdr:from>
    <xdr:to>
      <xdr:col>41</xdr:col>
      <xdr:colOff>50800</xdr:colOff>
      <xdr:row>37</xdr:row>
      <xdr:rowOff>125771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365389"/>
          <a:ext cx="889000" cy="110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159964</xdr:rowOff>
    </xdr:from>
    <xdr:to>
      <xdr:col>41</xdr:col>
      <xdr:colOff>101600</xdr:colOff>
      <xdr:row>33</xdr:row>
      <xdr:rowOff>90114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64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81241</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73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27033</xdr:rowOff>
    </xdr:from>
    <xdr:to>
      <xdr:col>36</xdr:col>
      <xdr:colOff>165100</xdr:colOff>
      <xdr:row>38</xdr:row>
      <xdr:rowOff>128633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119760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63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111981</xdr:rowOff>
    </xdr:from>
    <xdr:to>
      <xdr:col>55</xdr:col>
      <xdr:colOff>50800</xdr:colOff>
      <xdr:row>36</xdr:row>
      <xdr:rowOff>42131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1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134858</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964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7602</xdr:rowOff>
    </xdr:from>
    <xdr:to>
      <xdr:col>50</xdr:col>
      <xdr:colOff>165100</xdr:colOff>
      <xdr:row>35</xdr:row>
      <xdr:rowOff>109202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00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125729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783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65857</xdr:rowOff>
    </xdr:from>
    <xdr:to>
      <xdr:col>46</xdr:col>
      <xdr:colOff>38100</xdr:colOff>
      <xdr:row>35</xdr:row>
      <xdr:rowOff>167457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06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12534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84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171089</xdr:rowOff>
    </xdr:from>
    <xdr:to>
      <xdr:col>41</xdr:col>
      <xdr:colOff>101600</xdr:colOff>
      <xdr:row>31</xdr:row>
      <xdr:rowOff>101239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31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117766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08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74971</xdr:rowOff>
    </xdr:from>
    <xdr:to>
      <xdr:col>36</xdr:col>
      <xdr:colOff>165100</xdr:colOff>
      <xdr:row>38</xdr:row>
      <xdr:rowOff>5121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1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21648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19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5928</xdr:rowOff>
    </xdr:from>
    <xdr:to>
      <xdr:col>54</xdr:col>
      <xdr:colOff>189865</xdr:colOff>
      <xdr:row>58</xdr:row>
      <xdr:rowOff>53189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9092778"/>
          <a:ext cx="1270" cy="90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57016</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0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53189</xdr:rowOff>
    </xdr:from>
    <xdr:to>
      <xdr:col>55</xdr:col>
      <xdr:colOff>88900</xdr:colOff>
      <xdr:row>58</xdr:row>
      <xdr:rowOff>53189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9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124055</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86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5928</xdr:rowOff>
    </xdr:from>
    <xdr:to>
      <xdr:col>55</xdr:col>
      <xdr:colOff>88900</xdr:colOff>
      <xdr:row>53</xdr:row>
      <xdr:rowOff>5928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09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5187</xdr:rowOff>
    </xdr:from>
    <xdr:to>
      <xdr:col>55</xdr:col>
      <xdr:colOff>0</xdr:colOff>
      <xdr:row>54</xdr:row>
      <xdr:rowOff>112447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263487"/>
          <a:ext cx="838200" cy="10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76384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677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97957</xdr:rowOff>
    </xdr:from>
    <xdr:to>
      <xdr:col>55</xdr:col>
      <xdr:colOff>50800</xdr:colOff>
      <xdr:row>57</xdr:row>
      <xdr:rowOff>28107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69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112447</xdr:rowOff>
    </xdr:from>
    <xdr:to>
      <xdr:col>50</xdr:col>
      <xdr:colOff>114300</xdr:colOff>
      <xdr:row>55</xdr:row>
      <xdr:rowOff>156342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370747"/>
          <a:ext cx="889000" cy="21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119029</xdr:rowOff>
    </xdr:from>
    <xdr:to>
      <xdr:col>50</xdr:col>
      <xdr:colOff>165100</xdr:colOff>
      <xdr:row>57</xdr:row>
      <xdr:rowOff>49179</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72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40306</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81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105940</xdr:rowOff>
    </xdr:from>
    <xdr:to>
      <xdr:col>45</xdr:col>
      <xdr:colOff>177800</xdr:colOff>
      <xdr:row>55</xdr:row>
      <xdr:rowOff>156342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8849890"/>
          <a:ext cx="889000" cy="73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113571</xdr:rowOff>
    </xdr:from>
    <xdr:to>
      <xdr:col>46</xdr:col>
      <xdr:colOff>38100</xdr:colOff>
      <xdr:row>57</xdr:row>
      <xdr:rowOff>43721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71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34848</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80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105940</xdr:rowOff>
    </xdr:from>
    <xdr:to>
      <xdr:col>41</xdr:col>
      <xdr:colOff>50800</xdr:colOff>
      <xdr:row>54</xdr:row>
      <xdr:rowOff>38271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8849890"/>
          <a:ext cx="889000" cy="44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82741</xdr:rowOff>
    </xdr:from>
    <xdr:to>
      <xdr:col>41</xdr:col>
      <xdr:colOff>101600</xdr:colOff>
      <xdr:row>57</xdr:row>
      <xdr:rowOff>12891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4018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77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90815</xdr:rowOff>
    </xdr:from>
    <xdr:to>
      <xdr:col>36</xdr:col>
      <xdr:colOff>165100</xdr:colOff>
      <xdr:row>57</xdr:row>
      <xdr:rowOff>20965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12092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78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125837</xdr:rowOff>
    </xdr:from>
    <xdr:to>
      <xdr:col>55</xdr:col>
      <xdr:colOff>50800</xdr:colOff>
      <xdr:row>54</xdr:row>
      <xdr:rowOff>55987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21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148714</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06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61647</xdr:rowOff>
    </xdr:from>
    <xdr:to>
      <xdr:col>50</xdr:col>
      <xdr:colOff>165100</xdr:colOff>
      <xdr:row>54</xdr:row>
      <xdr:rowOff>163247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31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8324</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09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105542</xdr:rowOff>
    </xdr:from>
    <xdr:to>
      <xdr:col>46</xdr:col>
      <xdr:colOff>38100</xdr:colOff>
      <xdr:row>56</xdr:row>
      <xdr:rowOff>35692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53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52219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31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55140</xdr:rowOff>
    </xdr:from>
    <xdr:to>
      <xdr:col>41</xdr:col>
      <xdr:colOff>101600</xdr:colOff>
      <xdr:row>51</xdr:row>
      <xdr:rowOff>156740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87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1817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857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158921</xdr:rowOff>
    </xdr:from>
    <xdr:to>
      <xdr:col>36</xdr:col>
      <xdr:colOff>165100</xdr:colOff>
      <xdr:row>54</xdr:row>
      <xdr:rowOff>89071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24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105598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02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9616</xdr:rowOff>
    </xdr:from>
    <xdr:to>
      <xdr:col>55</xdr:col>
      <xdr:colOff>0</xdr:colOff>
      <xdr:row>74</xdr:row>
      <xdr:rowOff>168046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2525466"/>
          <a:ext cx="838200" cy="32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166507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9616</xdr:rowOff>
    </xdr:from>
    <xdr:to>
      <xdr:col>50</xdr:col>
      <xdr:colOff>114300</xdr:colOff>
      <xdr:row>78</xdr:row>
      <xdr:rowOff>13861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2525466"/>
          <a:ext cx="889000" cy="86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121418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76181</xdr:rowOff>
    </xdr:from>
    <xdr:to>
      <xdr:col>45</xdr:col>
      <xdr:colOff>177800</xdr:colOff>
      <xdr:row>78</xdr:row>
      <xdr:rowOff>13861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106381"/>
          <a:ext cx="889000" cy="28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101007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76181</xdr:rowOff>
    </xdr:from>
    <xdr:to>
      <xdr:col>41</xdr:col>
      <xdr:colOff>50800</xdr:colOff>
      <xdr:row>77</xdr:row>
      <xdr:rowOff>159556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106381"/>
          <a:ext cx="889000" cy="25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86203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117246</xdr:rowOff>
    </xdr:from>
    <xdr:to>
      <xdr:col>55</xdr:col>
      <xdr:colOff>50800</xdr:colOff>
      <xdr:row>75</xdr:row>
      <xdr:rowOff>47396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28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140123</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65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130266</xdr:rowOff>
    </xdr:from>
    <xdr:to>
      <xdr:col>50</xdr:col>
      <xdr:colOff>165100</xdr:colOff>
      <xdr:row>73</xdr:row>
      <xdr:rowOff>60416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247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76943</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224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134511</xdr:rowOff>
    </xdr:from>
    <xdr:to>
      <xdr:col>46</xdr:col>
      <xdr:colOff>38100</xdr:colOff>
      <xdr:row>78</xdr:row>
      <xdr:rowOff>64661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81188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1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25381</xdr:rowOff>
    </xdr:from>
    <xdr:to>
      <xdr:col>41</xdr:col>
      <xdr:colOff>101600</xdr:colOff>
      <xdr:row>76</xdr:row>
      <xdr:rowOff>126981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05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143509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83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108756</xdr:rowOff>
    </xdr:from>
    <xdr:to>
      <xdr:col>36</xdr:col>
      <xdr:colOff>165100</xdr:colOff>
      <xdr:row>78</xdr:row>
      <xdr:rowOff>38906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1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55433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0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133024</xdr:rowOff>
    </xdr:from>
    <xdr:to>
      <xdr:col>54</xdr:col>
      <xdr:colOff>189865</xdr:colOff>
      <xdr:row>98</xdr:row>
      <xdr:rowOff>138092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6077874"/>
          <a:ext cx="1270" cy="862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141919</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138092</xdr:rowOff>
    </xdr:from>
    <xdr:to>
      <xdr:col>55</xdr:col>
      <xdr:colOff>88900</xdr:colOff>
      <xdr:row>98</xdr:row>
      <xdr:rowOff>138092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0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79701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85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133024</xdr:rowOff>
    </xdr:from>
    <xdr:to>
      <xdr:col>55</xdr:col>
      <xdr:colOff>88900</xdr:colOff>
      <xdr:row>93</xdr:row>
      <xdr:rowOff>133024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077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157882</xdr:rowOff>
    </xdr:from>
    <xdr:to>
      <xdr:col>55</xdr:col>
      <xdr:colOff>0</xdr:colOff>
      <xdr:row>97</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274182"/>
          <a:ext cx="838200" cy="41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156230</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1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xdr:rowOff>
    </xdr:from>
    <xdr:to>
      <xdr:col>55</xdr:col>
      <xdr:colOff>50800</xdr:colOff>
      <xdr:row>97</xdr:row>
      <xdr:rowOff>107953</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3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132454</xdr:rowOff>
    </xdr:from>
    <xdr:to>
      <xdr:col>50</xdr:col>
      <xdr:colOff>114300</xdr:colOff>
      <xdr:row>97</xdr:row>
      <xdr:rowOff>63500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591654"/>
          <a:ext cx="889000" cy="10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27270</xdr:rowOff>
    </xdr:from>
    <xdr:to>
      <xdr:col>50</xdr:col>
      <xdr:colOff>165100</xdr:colOff>
      <xdr:row>97</xdr:row>
      <xdr:rowOff>128870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5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119997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5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117320</xdr:rowOff>
    </xdr:from>
    <xdr:to>
      <xdr:col>45</xdr:col>
      <xdr:colOff>177800</xdr:colOff>
      <xdr:row>96</xdr:row>
      <xdr:rowOff>132454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5547820"/>
          <a:ext cx="889000" cy="104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42121</xdr:rowOff>
    </xdr:from>
    <xdr:to>
      <xdr:col>46</xdr:col>
      <xdr:colOff>38100</xdr:colOff>
      <xdr:row>97</xdr:row>
      <xdr:rowOff>143721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134848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6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117320</xdr:rowOff>
    </xdr:from>
    <xdr:to>
      <xdr:col>41</xdr:col>
      <xdr:colOff>50800</xdr:colOff>
      <xdr:row>94</xdr:row>
      <xdr:rowOff>134519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5547820"/>
          <a:ext cx="889000" cy="70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6536</xdr:rowOff>
    </xdr:from>
    <xdr:to>
      <xdr:col>41</xdr:col>
      <xdr:colOff>101600</xdr:colOff>
      <xdr:row>97</xdr:row>
      <xdr:rowOff>108136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99263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8021</xdr:rowOff>
    </xdr:from>
    <xdr:to>
      <xdr:col>36</xdr:col>
      <xdr:colOff>165100</xdr:colOff>
      <xdr:row>97</xdr:row>
      <xdr:rowOff>109621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100748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107082</xdr:rowOff>
    </xdr:from>
    <xdr:to>
      <xdr:col>55</xdr:col>
      <xdr:colOff>50800</xdr:colOff>
      <xdr:row>95</xdr:row>
      <xdr:rowOff>37232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22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129959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07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12700</xdr:rowOff>
    </xdr:from>
    <xdr:to>
      <xdr:col>50</xdr:col>
      <xdr:colOff>165100</xdr:colOff>
      <xdr:row>97</xdr:row>
      <xdr:rowOff>114300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130827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1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81654</xdr:rowOff>
    </xdr:from>
    <xdr:to>
      <xdr:col>46</xdr:col>
      <xdr:colOff>38100</xdr:colOff>
      <xdr:row>97</xdr:row>
      <xdr:rowOff>11804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4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28331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1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66520</xdr:rowOff>
    </xdr:from>
    <xdr:to>
      <xdr:col>41</xdr:col>
      <xdr:colOff>101600</xdr:colOff>
      <xdr:row>90</xdr:row>
      <xdr:rowOff>168120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549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13197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527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83719</xdr:rowOff>
    </xdr:from>
    <xdr:to>
      <xdr:col>36</xdr:col>
      <xdr:colOff>165100</xdr:colOff>
      <xdr:row>95</xdr:row>
      <xdr:rowOff>13869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2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30396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597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33363</xdr:rowOff>
    </xdr:from>
    <xdr:to>
      <xdr:col>85</xdr:col>
      <xdr:colOff>127000</xdr:colOff>
      <xdr:row>38</xdr:row>
      <xdr:rowOff>41859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548463"/>
          <a:ext cx="8382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162539</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06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33363</xdr:rowOff>
    </xdr:from>
    <xdr:to>
      <xdr:col>81</xdr:col>
      <xdr:colOff>50800</xdr:colOff>
      <xdr:row>39</xdr:row>
      <xdr:rowOff>17323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548463"/>
          <a:ext cx="889000" cy="15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125430</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126936</xdr:rowOff>
    </xdr:from>
    <xdr:to>
      <xdr:col>76</xdr:col>
      <xdr:colOff>114300</xdr:colOff>
      <xdr:row>39</xdr:row>
      <xdr:rowOff>17323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42036"/>
          <a:ext cx="889000" cy="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126936</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42036"/>
          <a:ext cx="889000" cy="8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162509</xdr:rowOff>
    </xdr:from>
    <xdr:to>
      <xdr:col>85</xdr:col>
      <xdr:colOff>177800</xdr:colOff>
      <xdr:row>38</xdr:row>
      <xdr:rowOff>92659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0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13936</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5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154013</xdr:rowOff>
    </xdr:from>
    <xdr:to>
      <xdr:col>81</xdr:col>
      <xdr:colOff>101600</xdr:colOff>
      <xdr:row>38</xdr:row>
      <xdr:rowOff>84163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49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100690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27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137973</xdr:rowOff>
    </xdr:from>
    <xdr:to>
      <xdr:col>76</xdr:col>
      <xdr:colOff>165100</xdr:colOff>
      <xdr:row>39</xdr:row>
      <xdr:rowOff>68123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5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59250</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45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76136</xdr:rowOff>
    </xdr:from>
    <xdr:to>
      <xdr:col>72</xdr:col>
      <xdr:colOff>38100</xdr:colOff>
      <xdr:row>39</xdr:row>
      <xdr:rowOff>6286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9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168863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68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137223</xdr:rowOff>
    </xdr:from>
    <xdr:to>
      <xdr:col>85</xdr:col>
      <xdr:colOff>127000</xdr:colOff>
      <xdr:row>75</xdr:row>
      <xdr:rowOff>203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481623"/>
          <a:ext cx="838200" cy="37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203</xdr:rowOff>
    </xdr:from>
    <xdr:to>
      <xdr:col>81</xdr:col>
      <xdr:colOff>50800</xdr:colOff>
      <xdr:row>75</xdr:row>
      <xdr:rowOff>97447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858953"/>
          <a:ext cx="889000" cy="9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97447</xdr:rowOff>
    </xdr:from>
    <xdr:to>
      <xdr:col>76</xdr:col>
      <xdr:colOff>114300</xdr:colOff>
      <xdr:row>75</xdr:row>
      <xdr:rowOff>138049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956197"/>
          <a:ext cx="889000" cy="4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138049</xdr:rowOff>
    </xdr:from>
    <xdr:to>
      <xdr:col>71</xdr:col>
      <xdr:colOff>177800</xdr:colOff>
      <xdr:row>76</xdr:row>
      <xdr:rowOff>27560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299679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143476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86423</xdr:rowOff>
    </xdr:from>
    <xdr:to>
      <xdr:col>85</xdr:col>
      <xdr:colOff>177800</xdr:colOff>
      <xdr:row>73</xdr:row>
      <xdr:rowOff>16573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43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109300</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28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120853</xdr:rowOff>
    </xdr:from>
    <xdr:to>
      <xdr:col>81</xdr:col>
      <xdr:colOff>101600</xdr:colOff>
      <xdr:row>75</xdr:row>
      <xdr:rowOff>51003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80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67530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58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46647</xdr:rowOff>
    </xdr:from>
    <xdr:to>
      <xdr:col>76</xdr:col>
      <xdr:colOff>165100</xdr:colOff>
      <xdr:row>75</xdr:row>
      <xdr:rowOff>148247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90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139374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99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87249</xdr:rowOff>
    </xdr:from>
    <xdr:to>
      <xdr:col>72</xdr:col>
      <xdr:colOff>38100</xdr:colOff>
      <xdr:row>76</xdr:row>
      <xdr:rowOff>17399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94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8526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3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148210</xdr:rowOff>
    </xdr:from>
    <xdr:to>
      <xdr:col>67</xdr:col>
      <xdr:colOff>101600</xdr:colOff>
      <xdr:row>76</xdr:row>
      <xdr:rowOff>78360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0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69487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9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117672</xdr:rowOff>
    </xdr:from>
    <xdr:to>
      <xdr:col>85</xdr:col>
      <xdr:colOff>127000</xdr:colOff>
      <xdr:row>97</xdr:row>
      <xdr:rowOff>5096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576872"/>
          <a:ext cx="838200" cy="5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99526</xdr:rowOff>
    </xdr:from>
    <xdr:to>
      <xdr:col>81</xdr:col>
      <xdr:colOff>50800</xdr:colOff>
      <xdr:row>96</xdr:row>
      <xdr:rowOff>117672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558726"/>
          <a:ext cx="889000" cy="1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99526</xdr:rowOff>
    </xdr:from>
    <xdr:to>
      <xdr:col>76</xdr:col>
      <xdr:colOff>114300</xdr:colOff>
      <xdr:row>96</xdr:row>
      <xdr:rowOff>145766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558726"/>
          <a:ext cx="889000" cy="4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145766</xdr:rowOff>
    </xdr:from>
    <xdr:to>
      <xdr:col>71</xdr:col>
      <xdr:colOff>177800</xdr:colOff>
      <xdr:row>98</xdr:row>
      <xdr:rowOff>40931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604966"/>
          <a:ext cx="889000" cy="23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84362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8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111437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125746</xdr:rowOff>
    </xdr:from>
    <xdr:to>
      <xdr:col>85</xdr:col>
      <xdr:colOff>177800</xdr:colOff>
      <xdr:row>97</xdr:row>
      <xdr:rowOff>55896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58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148623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43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66872</xdr:rowOff>
    </xdr:from>
    <xdr:to>
      <xdr:col>81</xdr:col>
      <xdr:colOff>101600</xdr:colOff>
      <xdr:row>96</xdr:row>
      <xdr:rowOff>168472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5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13549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48726</xdr:rowOff>
    </xdr:from>
    <xdr:to>
      <xdr:col>76</xdr:col>
      <xdr:colOff>165100</xdr:colOff>
      <xdr:row>96</xdr:row>
      <xdr:rowOff>150326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50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166853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28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94966</xdr:rowOff>
    </xdr:from>
    <xdr:to>
      <xdr:col>72</xdr:col>
      <xdr:colOff>38100</xdr:colOff>
      <xdr:row>97</xdr:row>
      <xdr:rowOff>25116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55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41643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32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161581</xdr:rowOff>
    </xdr:from>
    <xdr:to>
      <xdr:col>67</xdr:col>
      <xdr:colOff>101600</xdr:colOff>
      <xdr:row>98</xdr:row>
      <xdr:rowOff>91731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9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108258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6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86208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72758"/>
          <a:ext cx="889000" cy="1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86208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772758"/>
          <a:ext cx="889000" cy="1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98813</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363"/>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35408</xdr:rowOff>
    </xdr:from>
    <xdr:to>
      <xdr:col>107</xdr:col>
      <xdr:colOff>101600</xdr:colOff>
      <xdr:row>39</xdr:row>
      <xdr:rowOff>137008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2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128135</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5017" y="6814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48013</xdr:rowOff>
    </xdr:from>
    <xdr:to>
      <xdr:col>98</xdr:col>
      <xdr:colOff>38100</xdr:colOff>
      <xdr:row>39</xdr:row>
      <xdr:rowOff>149613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140740</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146901</xdr:rowOff>
    </xdr:from>
    <xdr:to>
      <xdr:col>116</xdr:col>
      <xdr:colOff>63500</xdr:colOff>
      <xdr:row>58</xdr:row>
      <xdr:rowOff>155587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091001"/>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155587</xdr:rowOff>
    </xdr:from>
    <xdr:to>
      <xdr:col>111</xdr:col>
      <xdr:colOff>177800</xdr:colOff>
      <xdr:row>58</xdr:row>
      <xdr:rowOff>156807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099687"/>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153264</xdr:rowOff>
    </xdr:from>
    <xdr:to>
      <xdr:col>107</xdr:col>
      <xdr:colOff>50800</xdr:colOff>
      <xdr:row>58</xdr:row>
      <xdr:rowOff>156807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097364"/>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153264</xdr:rowOff>
    </xdr:from>
    <xdr:to>
      <xdr:col>102</xdr:col>
      <xdr:colOff>114300</xdr:colOff>
      <xdr:row>58</xdr:row>
      <xdr:rowOff>158369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097364"/>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96101</xdr:rowOff>
    </xdr:from>
    <xdr:to>
      <xdr:col>116</xdr:col>
      <xdr:colOff>114300</xdr:colOff>
      <xdr:row>59</xdr:row>
      <xdr:rowOff>26251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4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11028</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5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104787</xdr:rowOff>
    </xdr:from>
    <xdr:to>
      <xdr:col>112</xdr:col>
      <xdr:colOff>38100</xdr:colOff>
      <xdr:row>59</xdr:row>
      <xdr:rowOff>34937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26064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14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106007</xdr:rowOff>
    </xdr:from>
    <xdr:to>
      <xdr:col>107</xdr:col>
      <xdr:colOff>101600</xdr:colOff>
      <xdr:row>59</xdr:row>
      <xdr:rowOff>36157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5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27284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1014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102464</xdr:rowOff>
    </xdr:from>
    <xdr:to>
      <xdr:col>102</xdr:col>
      <xdr:colOff>165100</xdr:colOff>
      <xdr:row>59</xdr:row>
      <xdr:rowOff>32614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23741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13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107569</xdr:rowOff>
    </xdr:from>
    <xdr:to>
      <xdr:col>98</xdr:col>
      <xdr:colOff>38100</xdr:colOff>
      <xdr:row>59</xdr:row>
      <xdr:rowOff>37719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5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28846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14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101161</xdr:rowOff>
    </xdr:from>
    <xdr:to>
      <xdr:col>116</xdr:col>
      <xdr:colOff>63500</xdr:colOff>
      <xdr:row>76</xdr:row>
      <xdr:rowOff>125031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131361"/>
          <a:ext cx="838200" cy="2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125031</xdr:rowOff>
    </xdr:from>
    <xdr:to>
      <xdr:col>111</xdr:col>
      <xdr:colOff>177800</xdr:colOff>
      <xdr:row>76</xdr:row>
      <xdr:rowOff>131471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155231"/>
          <a:ext cx="889000"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131471</xdr:rowOff>
    </xdr:from>
    <xdr:to>
      <xdr:col>107</xdr:col>
      <xdr:colOff>50800</xdr:colOff>
      <xdr:row>76</xdr:row>
      <xdr:rowOff>136176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161671"/>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45269</xdr:rowOff>
    </xdr:from>
    <xdr:to>
      <xdr:col>102</xdr:col>
      <xdr:colOff>114300</xdr:colOff>
      <xdr:row>76</xdr:row>
      <xdr:rowOff>136176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732569"/>
          <a:ext cx="889000" cy="43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50361</xdr:rowOff>
    </xdr:from>
    <xdr:to>
      <xdr:col>116</xdr:col>
      <xdr:colOff>114300</xdr:colOff>
      <xdr:row>76</xdr:row>
      <xdr:rowOff>151961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08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28788</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05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74231</xdr:rowOff>
    </xdr:from>
    <xdr:to>
      <xdr:col>112</xdr:col>
      <xdr:colOff>38100</xdr:colOff>
      <xdr:row>77</xdr:row>
      <xdr:rowOff>4381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10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166958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19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80671</xdr:rowOff>
    </xdr:from>
    <xdr:to>
      <xdr:col>107</xdr:col>
      <xdr:colOff>101600</xdr:colOff>
      <xdr:row>77</xdr:row>
      <xdr:rowOff>10821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11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1948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20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85376</xdr:rowOff>
    </xdr:from>
    <xdr:to>
      <xdr:col>102</xdr:col>
      <xdr:colOff>165100</xdr:colOff>
      <xdr:row>77</xdr:row>
      <xdr:rowOff>15526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11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6653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20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165919</xdr:rowOff>
    </xdr:from>
    <xdr:to>
      <xdr:col>98</xdr:col>
      <xdr:colOff>38100</xdr:colOff>
      <xdr:row>74</xdr:row>
      <xdr:rowOff>96069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68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112596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45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歳出決算総額は、住民一人当たり</a:t>
          </a:r>
          <a:r>
            <a:rPr kumimoji="1" lang="en-US" altLang="ja-JP" sz="1100" b="0" i="0" baseline="0">
              <a:solidFill>
                <a:schemeClr val="dk1"/>
              </a:solidFill>
              <a:effectLst/>
              <a:latin typeface="+mn-lt"/>
              <a:ea typeface="+mn-ea"/>
              <a:cs typeface="+mn-cs"/>
            </a:rPr>
            <a:t>885,125</a:t>
          </a:r>
          <a:r>
            <a:rPr kumimoji="1" lang="ja-JP" altLang="ja-JP" sz="1100" b="0" i="0" baseline="0">
              <a:solidFill>
                <a:schemeClr val="dk1"/>
              </a:solidFill>
              <a:effectLst/>
              <a:latin typeface="+mn-lt"/>
              <a:ea typeface="+mn-ea"/>
              <a:cs typeface="+mn-cs"/>
            </a:rPr>
            <a:t>円となっている。主要な構成項目である人件費は、住民一人あたり</a:t>
          </a:r>
          <a:r>
            <a:rPr kumimoji="1" lang="en-US" altLang="ja-JP" sz="1100" b="0" i="0" baseline="0">
              <a:solidFill>
                <a:schemeClr val="dk1"/>
              </a:solidFill>
              <a:effectLst/>
              <a:latin typeface="+mn-lt"/>
              <a:ea typeface="+mn-ea"/>
              <a:cs typeface="+mn-cs"/>
            </a:rPr>
            <a:t>104, 339</a:t>
          </a:r>
          <a:r>
            <a:rPr kumimoji="1" lang="ja-JP" altLang="ja-JP" sz="1100" b="0" i="0" baseline="0">
              <a:solidFill>
                <a:schemeClr val="dk1"/>
              </a:solidFill>
              <a:effectLst/>
              <a:latin typeface="+mn-lt"/>
              <a:ea typeface="+mn-ea"/>
              <a:cs typeface="+mn-cs"/>
            </a:rPr>
            <a:t>円となっており、人勧のプラス勧告により、前年比で</a:t>
          </a:r>
          <a:r>
            <a:rPr kumimoji="1" lang="en-US" altLang="ja-JP" sz="1100" b="0" i="0" baseline="0">
              <a:solidFill>
                <a:schemeClr val="dk1"/>
              </a:solidFill>
              <a:effectLst/>
              <a:latin typeface="+mn-lt"/>
              <a:ea typeface="+mn-ea"/>
              <a:cs typeface="+mn-cs"/>
            </a:rPr>
            <a:t>3,040</a:t>
          </a:r>
          <a:r>
            <a:rPr kumimoji="1" lang="ja-JP" altLang="ja-JP" sz="1100" b="0" i="0" baseline="0">
              <a:solidFill>
                <a:schemeClr val="dk1"/>
              </a:solidFill>
              <a:effectLst/>
              <a:latin typeface="+mn-lt"/>
              <a:ea typeface="+mn-ea"/>
              <a:cs typeface="+mn-cs"/>
            </a:rPr>
            <a:t>円増加した。扶助費は、物価高騰対応重点支援給付金事業を実施したものの、生活保護費が減少したことにより前年比で</a:t>
          </a:r>
          <a:r>
            <a:rPr kumimoji="1" lang="en-US" altLang="ja-JP" sz="1100" b="0" i="0" baseline="0">
              <a:solidFill>
                <a:schemeClr val="dk1"/>
              </a:solidFill>
              <a:effectLst/>
              <a:latin typeface="+mn-lt"/>
              <a:ea typeface="+mn-ea"/>
              <a:cs typeface="+mn-cs"/>
            </a:rPr>
            <a:t>7,492</a:t>
          </a:r>
          <a:r>
            <a:rPr kumimoji="1" lang="ja-JP" altLang="ja-JP" sz="1100" b="0" i="0" baseline="0">
              <a:solidFill>
                <a:schemeClr val="dk1"/>
              </a:solidFill>
              <a:effectLst/>
              <a:latin typeface="+mn-lt"/>
              <a:ea typeface="+mn-ea"/>
              <a:cs typeface="+mn-cs"/>
            </a:rPr>
            <a:t>円の増加に留まった。補助費は、置賜広域行政事務組合分担金等の増加があった一方で、西置賜行政組合分担金の減少により前年比</a:t>
          </a:r>
          <a:r>
            <a:rPr kumimoji="1" lang="en-US" altLang="ja-JP" sz="1100" b="0" i="0" baseline="0">
              <a:solidFill>
                <a:schemeClr val="dk1"/>
              </a:solidFill>
              <a:effectLst/>
              <a:latin typeface="+mn-lt"/>
              <a:ea typeface="+mn-ea"/>
              <a:cs typeface="+mn-cs"/>
            </a:rPr>
            <a:t>13,698</a:t>
          </a:r>
          <a:r>
            <a:rPr kumimoji="1" lang="ja-JP" altLang="ja-JP" sz="1100" b="0" i="0" baseline="0">
              <a:solidFill>
                <a:schemeClr val="dk1"/>
              </a:solidFill>
              <a:effectLst/>
              <a:latin typeface="+mn-lt"/>
              <a:ea typeface="+mn-ea"/>
              <a:cs typeface="+mn-cs"/>
            </a:rPr>
            <a:t>円減少した。普通建設事業費は、更新整備として、市内中学校の大規模改修工事等により前年比で</a:t>
          </a:r>
          <a:r>
            <a:rPr kumimoji="1" lang="en-US" altLang="ja-JP" sz="1100" b="0" i="0" baseline="0">
              <a:solidFill>
                <a:schemeClr val="dk1"/>
              </a:solidFill>
              <a:effectLst/>
              <a:latin typeface="+mn-lt"/>
              <a:ea typeface="+mn-ea"/>
              <a:cs typeface="+mn-cs"/>
            </a:rPr>
            <a:t>55,114</a:t>
          </a:r>
          <a:r>
            <a:rPr kumimoji="1" lang="ja-JP" altLang="ja-JP" sz="1100" b="0" i="0" baseline="0">
              <a:solidFill>
                <a:schemeClr val="dk1"/>
              </a:solidFill>
              <a:effectLst/>
              <a:latin typeface="+mn-lt"/>
              <a:ea typeface="+mn-ea"/>
              <a:cs typeface="+mn-cs"/>
            </a:rPr>
            <a:t>円の増加となった。一方で新規分は、公共複合施設の大規模事業の完了分の影響により</a:t>
          </a:r>
          <a:r>
            <a:rPr kumimoji="1" lang="en-US" altLang="ja-JP" sz="1100" b="0" i="0" baseline="0">
              <a:solidFill>
                <a:schemeClr val="dk1"/>
              </a:solidFill>
              <a:effectLst/>
              <a:latin typeface="+mn-lt"/>
              <a:ea typeface="+mn-ea"/>
              <a:cs typeface="+mn-cs"/>
            </a:rPr>
            <a:t>30,304</a:t>
          </a:r>
          <a:r>
            <a:rPr kumimoji="1" lang="ja-JP" altLang="ja-JP" sz="1100" b="0" i="0" baseline="0">
              <a:solidFill>
                <a:schemeClr val="dk1"/>
              </a:solidFill>
              <a:effectLst/>
              <a:latin typeface="+mn-lt"/>
              <a:ea typeface="+mn-ea"/>
              <a:cs typeface="+mn-cs"/>
            </a:rPr>
            <a:t>円の減少となった。今後も老朽化した公共施設の改修等を予定していることから、交付税措置のある有利な起債の活用や事業実施時期の平準化等に努める。また、公共下水道事業特別会計等への負担金が多額になっているため、各公営企業会計の経営健全化を進め負担額を抑制し、自由度の高い市政運営を目指す。</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山形県長井市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24,851
24,430
214.67
22,614,545
21,996,251
555,495
8,226,478
24,817,270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256.1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21971</xdr:rowOff>
    </xdr:from>
    <xdr:to>
      <xdr:col>24</xdr:col>
      <xdr:colOff>63500</xdr:colOff>
      <xdr:row>31</xdr:row>
      <xdr:rowOff>26924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36921"/>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26924</xdr:rowOff>
    </xdr:from>
    <xdr:to>
      <xdr:col>19</xdr:col>
      <xdr:colOff>177800</xdr:colOff>
      <xdr:row>31</xdr:row>
      <xdr:rowOff>80645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341874"/>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80645</xdr:rowOff>
    </xdr:from>
    <xdr:to>
      <xdr:col>15</xdr:col>
      <xdr:colOff>50800</xdr:colOff>
      <xdr:row>31</xdr:row>
      <xdr:rowOff>110744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395595"/>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87503</xdr:rowOff>
    </xdr:from>
    <xdr:to>
      <xdr:col>10</xdr:col>
      <xdr:colOff>114300</xdr:colOff>
      <xdr:row>31</xdr:row>
      <xdr:rowOff>110744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02453"/>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142621</xdr:rowOff>
    </xdr:from>
    <xdr:to>
      <xdr:col>24</xdr:col>
      <xdr:colOff>114300</xdr:colOff>
      <xdr:row>31</xdr:row>
      <xdr:rowOff>72771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8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165498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3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147574</xdr:rowOff>
    </xdr:from>
    <xdr:to>
      <xdr:col>20</xdr:col>
      <xdr:colOff>38100</xdr:colOff>
      <xdr:row>31</xdr:row>
      <xdr:rowOff>77724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29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94251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06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29845</xdr:rowOff>
    </xdr:from>
    <xdr:to>
      <xdr:col>15</xdr:col>
      <xdr:colOff>101600</xdr:colOff>
      <xdr:row>31</xdr:row>
      <xdr:rowOff>131445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3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147972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1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59944</xdr:rowOff>
    </xdr:from>
    <xdr:to>
      <xdr:col>10</xdr:col>
      <xdr:colOff>165100</xdr:colOff>
      <xdr:row>31</xdr:row>
      <xdr:rowOff>161544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7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6621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15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36703</xdr:rowOff>
    </xdr:from>
    <xdr:to>
      <xdr:col>6</xdr:col>
      <xdr:colOff>38100</xdr:colOff>
      <xdr:row>31</xdr:row>
      <xdr:rowOff>138303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5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154830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2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48332</xdr:rowOff>
    </xdr:from>
    <xdr:to>
      <xdr:col>24</xdr:col>
      <xdr:colOff>62865</xdr:colOff>
      <xdr:row>58</xdr:row>
      <xdr:rowOff>147596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963732"/>
          <a:ext cx="1270" cy="1127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151423</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9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147596</xdr:rowOff>
    </xdr:from>
    <xdr:to>
      <xdr:col>24</xdr:col>
      <xdr:colOff>152400</xdr:colOff>
      <xdr:row>58</xdr:row>
      <xdr:rowOff>147596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166459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73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48332</xdr:rowOff>
    </xdr:from>
    <xdr:to>
      <xdr:col>24</xdr:col>
      <xdr:colOff>152400</xdr:colOff>
      <xdr:row>52</xdr:row>
      <xdr:rowOff>48332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96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90721</xdr:rowOff>
    </xdr:from>
    <xdr:to>
      <xdr:col>24</xdr:col>
      <xdr:colOff>63500</xdr:colOff>
      <xdr:row>54</xdr:row>
      <xdr:rowOff>79494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177571"/>
          <a:ext cx="838200" cy="16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64209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36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85782</xdr:rowOff>
    </xdr:from>
    <xdr:to>
      <xdr:col>24</xdr:col>
      <xdr:colOff>114300</xdr:colOff>
      <xdr:row>58</xdr:row>
      <xdr:rowOff>15932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5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90721</xdr:rowOff>
    </xdr:from>
    <xdr:to>
      <xdr:col>19</xdr:col>
      <xdr:colOff>177800</xdr:colOff>
      <xdr:row>55</xdr:row>
      <xdr:rowOff>62202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177571"/>
          <a:ext cx="889000" cy="31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85637</xdr:rowOff>
    </xdr:from>
    <xdr:to>
      <xdr:col>20</xdr:col>
      <xdr:colOff>38100</xdr:colOff>
      <xdr:row>58</xdr:row>
      <xdr:rowOff>15787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5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6914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5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162909</xdr:rowOff>
    </xdr:from>
    <xdr:to>
      <xdr:col>15</xdr:col>
      <xdr:colOff>50800</xdr:colOff>
      <xdr:row>55</xdr:row>
      <xdr:rowOff>62202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735409"/>
          <a:ext cx="889000" cy="75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98057</xdr:rowOff>
    </xdr:from>
    <xdr:to>
      <xdr:col>15</xdr:col>
      <xdr:colOff>101600</xdr:colOff>
      <xdr:row>58</xdr:row>
      <xdr:rowOff>28207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19334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6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162909</xdr:rowOff>
    </xdr:from>
    <xdr:to>
      <xdr:col>10</xdr:col>
      <xdr:colOff>114300</xdr:colOff>
      <xdr:row>56</xdr:row>
      <xdr:rowOff>15100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735409"/>
          <a:ext cx="889000" cy="88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124502</xdr:rowOff>
    </xdr:from>
    <xdr:to>
      <xdr:col>10</xdr:col>
      <xdr:colOff>165100</xdr:colOff>
      <xdr:row>56</xdr:row>
      <xdr:rowOff>54652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45779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4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142915</xdr:rowOff>
    </xdr:from>
    <xdr:to>
      <xdr:col>6</xdr:col>
      <xdr:colOff>38100</xdr:colOff>
      <xdr:row>58</xdr:row>
      <xdr:rowOff>73065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64192</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0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28694</xdr:rowOff>
    </xdr:from>
    <xdr:to>
      <xdr:col>24</xdr:col>
      <xdr:colOff>114300</xdr:colOff>
      <xdr:row>54</xdr:row>
      <xdr:rowOff>130294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2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51571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13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39921</xdr:rowOff>
    </xdr:from>
    <xdr:to>
      <xdr:col>20</xdr:col>
      <xdr:colOff>38100</xdr:colOff>
      <xdr:row>53</xdr:row>
      <xdr:rowOff>141521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1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158048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90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11402</xdr:rowOff>
    </xdr:from>
    <xdr:to>
      <xdr:col>15</xdr:col>
      <xdr:colOff>101600</xdr:colOff>
      <xdr:row>55</xdr:row>
      <xdr:rowOff>113002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44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129529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21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112109</xdr:rowOff>
    </xdr:from>
    <xdr:to>
      <xdr:col>10</xdr:col>
      <xdr:colOff>165100</xdr:colOff>
      <xdr:row>51</xdr:row>
      <xdr:rowOff>42259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68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58786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45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135750</xdr:rowOff>
    </xdr:from>
    <xdr:to>
      <xdr:col>6</xdr:col>
      <xdr:colOff>38100</xdr:colOff>
      <xdr:row>56</xdr:row>
      <xdr:rowOff>65900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82427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340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94393</xdr:rowOff>
    </xdr:from>
    <xdr:to>
      <xdr:col>24</xdr:col>
      <xdr:colOff>63500</xdr:colOff>
      <xdr:row>75</xdr:row>
      <xdr:rowOff>72720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781693"/>
          <a:ext cx="838200" cy="14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148289</xdr:rowOff>
    </xdr:from>
    <xdr:to>
      <xdr:col>19</xdr:col>
      <xdr:colOff>177800</xdr:colOff>
      <xdr:row>75</xdr:row>
      <xdr:rowOff>72720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2835589"/>
          <a:ext cx="889000" cy="9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148289</xdr:rowOff>
    </xdr:from>
    <xdr:to>
      <xdr:col>15</xdr:col>
      <xdr:colOff>50800</xdr:colOff>
      <xdr:row>76</xdr:row>
      <xdr:rowOff>129446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835589"/>
          <a:ext cx="889000" cy="32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111419</xdr:rowOff>
    </xdr:from>
    <xdr:to>
      <xdr:col>10</xdr:col>
      <xdr:colOff>114300</xdr:colOff>
      <xdr:row>76</xdr:row>
      <xdr:rowOff>129446</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2970169"/>
          <a:ext cx="889000" cy="18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82022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140904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43593</xdr:rowOff>
    </xdr:from>
    <xdr:to>
      <xdr:col>24</xdr:col>
      <xdr:colOff>114300</xdr:colOff>
      <xdr:row>74</xdr:row>
      <xdr:rowOff>145193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73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66470</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582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21920</xdr:rowOff>
    </xdr:from>
    <xdr:to>
      <xdr:col>20</xdr:col>
      <xdr:colOff>38100</xdr:colOff>
      <xdr:row>75</xdr:row>
      <xdr:rowOff>123520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8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140047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655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97489</xdr:rowOff>
    </xdr:from>
    <xdr:to>
      <xdr:col>15</xdr:col>
      <xdr:colOff>101600</xdr:colOff>
      <xdr:row>75</xdr:row>
      <xdr:rowOff>27639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78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44166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560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78646</xdr:rowOff>
    </xdr:from>
    <xdr:to>
      <xdr:col>10</xdr:col>
      <xdr:colOff>165100</xdr:colOff>
      <xdr:row>77</xdr:row>
      <xdr:rowOff>8796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10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25323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88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60619</xdr:rowOff>
    </xdr:from>
    <xdr:to>
      <xdr:col>6</xdr:col>
      <xdr:colOff>38100</xdr:colOff>
      <xdr:row>75</xdr:row>
      <xdr:rowOff>162220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9193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7296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694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149720</xdr:rowOff>
    </xdr:from>
    <xdr:to>
      <xdr:col>24</xdr:col>
      <xdr:colOff>63500</xdr:colOff>
      <xdr:row>96</xdr:row>
      <xdr:rowOff>1760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266020"/>
          <a:ext cx="838200" cy="19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149720</xdr:rowOff>
    </xdr:from>
    <xdr:to>
      <xdr:col>19</xdr:col>
      <xdr:colOff>177800</xdr:colOff>
      <xdr:row>95</xdr:row>
      <xdr:rowOff>12846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266020"/>
          <a:ext cx="889000" cy="3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52106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33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12846</xdr:rowOff>
    </xdr:from>
    <xdr:to>
      <xdr:col>15</xdr:col>
      <xdr:colOff>50800</xdr:colOff>
      <xdr:row>96</xdr:row>
      <xdr:rowOff>16675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300596"/>
          <a:ext cx="889000" cy="17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88397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16675</xdr:rowOff>
    </xdr:from>
    <xdr:to>
      <xdr:col>10</xdr:col>
      <xdr:colOff>114300</xdr:colOff>
      <xdr:row>97</xdr:row>
      <xdr:rowOff>56756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475875"/>
          <a:ext cx="889000" cy="2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63403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122410</xdr:rowOff>
    </xdr:from>
    <xdr:to>
      <xdr:col>24</xdr:col>
      <xdr:colOff>114300</xdr:colOff>
      <xdr:row>96</xdr:row>
      <xdr:rowOff>52560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4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100837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3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98920</xdr:rowOff>
    </xdr:from>
    <xdr:to>
      <xdr:col>20</xdr:col>
      <xdr:colOff>38100</xdr:colOff>
      <xdr:row>95</xdr:row>
      <xdr:rowOff>29070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2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45597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599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133496</xdr:rowOff>
    </xdr:from>
    <xdr:to>
      <xdr:col>15</xdr:col>
      <xdr:colOff>101600</xdr:colOff>
      <xdr:row>95</xdr:row>
      <xdr:rowOff>63646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24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80173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02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137325</xdr:rowOff>
    </xdr:from>
    <xdr:to>
      <xdr:col>10</xdr:col>
      <xdr:colOff>165100</xdr:colOff>
      <xdr:row>96</xdr:row>
      <xdr:rowOff>67475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42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84002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20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5956</xdr:rowOff>
    </xdr:from>
    <xdr:to>
      <xdr:col>6</xdr:col>
      <xdr:colOff>38100</xdr:colOff>
      <xdr:row>97</xdr:row>
      <xdr:rowOff>107556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98683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72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74712</xdr:rowOff>
    </xdr:from>
    <xdr:to>
      <xdr:col>55</xdr:col>
      <xdr:colOff>0</xdr:colOff>
      <xdr:row>34</xdr:row>
      <xdr:rowOff>89734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5904012"/>
          <a:ext cx="8382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46954</xdr:rowOff>
    </xdr:from>
    <xdr:to>
      <xdr:col>50</xdr:col>
      <xdr:colOff>114300</xdr:colOff>
      <xdr:row>34</xdr:row>
      <xdr:rowOff>89734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5876254"/>
          <a:ext cx="889000" cy="4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27686</xdr:rowOff>
    </xdr:from>
    <xdr:to>
      <xdr:col>45</xdr:col>
      <xdr:colOff>177800</xdr:colOff>
      <xdr:row>34</xdr:row>
      <xdr:rowOff>46954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5856986"/>
          <a:ext cx="8890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27686</xdr:rowOff>
    </xdr:from>
    <xdr:to>
      <xdr:col>41</xdr:col>
      <xdr:colOff>50800</xdr:colOff>
      <xdr:row>34</xdr:row>
      <xdr:rowOff>72426</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5856986"/>
          <a:ext cx="8890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129702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148643</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23912</xdr:rowOff>
    </xdr:from>
    <xdr:to>
      <xdr:col>55</xdr:col>
      <xdr:colOff>50800</xdr:colOff>
      <xdr:row>34</xdr:row>
      <xdr:rowOff>125512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585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46789</xdr:rowOff>
    </xdr:from>
    <xdr:ext cx="469744"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570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38934</xdr:rowOff>
    </xdr:from>
    <xdr:to>
      <xdr:col>50</xdr:col>
      <xdr:colOff>165100</xdr:colOff>
      <xdr:row>34</xdr:row>
      <xdr:rowOff>140534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586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157061</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04428" y="56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167604</xdr:rowOff>
    </xdr:from>
    <xdr:to>
      <xdr:col>46</xdr:col>
      <xdr:colOff>38100</xdr:colOff>
      <xdr:row>34</xdr:row>
      <xdr:rowOff>97754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58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114281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15428" y="560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148336</xdr:rowOff>
    </xdr:from>
    <xdr:to>
      <xdr:col>41</xdr:col>
      <xdr:colOff>101600</xdr:colOff>
      <xdr:row>34</xdr:row>
      <xdr:rowOff>78486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580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95013</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26428" y="558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21626</xdr:rowOff>
    </xdr:from>
    <xdr:to>
      <xdr:col>36</xdr:col>
      <xdr:colOff>165100</xdr:colOff>
      <xdr:row>34</xdr:row>
      <xdr:rowOff>123226</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585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139753</xdr:rowOff>
    </xdr:from>
    <xdr:ext cx="469744"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37428" y="562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69748</xdr:rowOff>
    </xdr:from>
    <xdr:to>
      <xdr:col>55</xdr:col>
      <xdr:colOff>0</xdr:colOff>
      <xdr:row>56</xdr:row>
      <xdr:rowOff>77216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670948"/>
          <a:ext cx="8382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62891</xdr:rowOff>
    </xdr:from>
    <xdr:to>
      <xdr:col>50</xdr:col>
      <xdr:colOff>114300</xdr:colOff>
      <xdr:row>56</xdr:row>
      <xdr:rowOff>77216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664091"/>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30353</xdr:rowOff>
    </xdr:from>
    <xdr:to>
      <xdr:col>45</xdr:col>
      <xdr:colOff>177800</xdr:colOff>
      <xdr:row>56</xdr:row>
      <xdr:rowOff>62891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631553"/>
          <a:ext cx="889000" cy="3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28429</xdr:rowOff>
    </xdr:from>
    <xdr:to>
      <xdr:col>41</xdr:col>
      <xdr:colOff>50800</xdr:colOff>
      <xdr:row>56</xdr:row>
      <xdr:rowOff>30353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9629629"/>
          <a:ext cx="8890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18948</xdr:rowOff>
    </xdr:from>
    <xdr:to>
      <xdr:col>55</xdr:col>
      <xdr:colOff>50800</xdr:colOff>
      <xdr:row>56</xdr:row>
      <xdr:rowOff>120548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6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41825</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4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26416</xdr:rowOff>
    </xdr:from>
    <xdr:to>
      <xdr:col>50</xdr:col>
      <xdr:colOff>165100</xdr:colOff>
      <xdr:row>56</xdr:row>
      <xdr:rowOff>128016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62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144543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12091</xdr:rowOff>
    </xdr:from>
    <xdr:to>
      <xdr:col>46</xdr:col>
      <xdr:colOff>38100</xdr:colOff>
      <xdr:row>56</xdr:row>
      <xdr:rowOff>113691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61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130218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38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151003</xdr:rowOff>
    </xdr:from>
    <xdr:to>
      <xdr:col>41</xdr:col>
      <xdr:colOff>101600</xdr:colOff>
      <xdr:row>56</xdr:row>
      <xdr:rowOff>81153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58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97680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35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149079</xdr:rowOff>
    </xdr:from>
    <xdr:to>
      <xdr:col>36</xdr:col>
      <xdr:colOff>165100</xdr:colOff>
      <xdr:row>56</xdr:row>
      <xdr:rowOff>79229</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5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95756</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35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69</xdr:row>
      <xdr:rowOff>131204</xdr:rowOff>
    </xdr:from>
    <xdr:to>
      <xdr:col>55</xdr:col>
      <xdr:colOff>0</xdr:colOff>
      <xdr:row>76</xdr:row>
      <xdr:rowOff>171114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1961254"/>
          <a:ext cx="838200" cy="124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45860</xdr:rowOff>
    </xdr:from>
    <xdr:to>
      <xdr:col>50</xdr:col>
      <xdr:colOff>114300</xdr:colOff>
      <xdr:row>76</xdr:row>
      <xdr:rowOff>171114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2733160"/>
          <a:ext cx="889000" cy="46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45860</xdr:rowOff>
    </xdr:from>
    <xdr:to>
      <xdr:col>45</xdr:col>
      <xdr:colOff>177800</xdr:colOff>
      <xdr:row>75</xdr:row>
      <xdr:rowOff>130575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2733160"/>
          <a:ext cx="889000" cy="25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8596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130575</xdr:rowOff>
    </xdr:from>
    <xdr:to>
      <xdr:col>41</xdr:col>
      <xdr:colOff>50800</xdr:colOff>
      <xdr:row>77</xdr:row>
      <xdr:rowOff>60871</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2989325"/>
          <a:ext cx="889000" cy="27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80404</xdr:rowOff>
    </xdr:from>
    <xdr:to>
      <xdr:col>55</xdr:col>
      <xdr:colOff>50800</xdr:colOff>
      <xdr:row>70</xdr:row>
      <xdr:rowOff>10554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191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33431</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186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120314</xdr:rowOff>
    </xdr:from>
    <xdr:to>
      <xdr:col>50</xdr:col>
      <xdr:colOff>165100</xdr:colOff>
      <xdr:row>77</xdr:row>
      <xdr:rowOff>50464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15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41591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32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166510</xdr:rowOff>
    </xdr:from>
    <xdr:to>
      <xdr:col>46</xdr:col>
      <xdr:colOff>38100</xdr:colOff>
      <xdr:row>74</xdr:row>
      <xdr:rowOff>96660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26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113187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245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79775</xdr:rowOff>
    </xdr:from>
    <xdr:to>
      <xdr:col>41</xdr:col>
      <xdr:colOff>101600</xdr:colOff>
      <xdr:row>76</xdr:row>
      <xdr:rowOff>9925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293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26452</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271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10071</xdr:rowOff>
    </xdr:from>
    <xdr:to>
      <xdr:col>36</xdr:col>
      <xdr:colOff>165100</xdr:colOff>
      <xdr:row>77</xdr:row>
      <xdr:rowOff>111671</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21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128198</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29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49428</xdr:rowOff>
    </xdr:from>
    <xdr:to>
      <xdr:col>55</xdr:col>
      <xdr:colOff>0</xdr:colOff>
      <xdr:row>96</xdr:row>
      <xdr:rowOff>102603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508628"/>
          <a:ext cx="838200" cy="5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49428</xdr:rowOff>
    </xdr:from>
    <xdr:to>
      <xdr:col>50</xdr:col>
      <xdr:colOff>114300</xdr:colOff>
      <xdr:row>96</xdr:row>
      <xdr:rowOff>79172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508628"/>
          <a:ext cx="889000" cy="2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113258</xdr:rowOff>
    </xdr:from>
    <xdr:to>
      <xdr:col>45</xdr:col>
      <xdr:colOff>177800</xdr:colOff>
      <xdr:row>96</xdr:row>
      <xdr:rowOff>79172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401008"/>
          <a:ext cx="889000" cy="13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113258</xdr:rowOff>
    </xdr:from>
    <xdr:to>
      <xdr:col>41</xdr:col>
      <xdr:colOff>50800</xdr:colOff>
      <xdr:row>95</xdr:row>
      <xdr:rowOff>130938</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401008"/>
          <a:ext cx="889000" cy="1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51803</xdr:rowOff>
    </xdr:from>
    <xdr:to>
      <xdr:col>55</xdr:col>
      <xdr:colOff>50800</xdr:colOff>
      <xdr:row>96</xdr:row>
      <xdr:rowOff>153403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1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74680</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36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170078</xdr:rowOff>
    </xdr:from>
    <xdr:to>
      <xdr:col>50</xdr:col>
      <xdr:colOff>165100</xdr:colOff>
      <xdr:row>96</xdr:row>
      <xdr:rowOff>100228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45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116755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23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28372</xdr:rowOff>
    </xdr:from>
    <xdr:to>
      <xdr:col>46</xdr:col>
      <xdr:colOff>38100</xdr:colOff>
      <xdr:row>96</xdr:row>
      <xdr:rowOff>129972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4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146499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2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62458</xdr:rowOff>
    </xdr:from>
    <xdr:to>
      <xdr:col>41</xdr:col>
      <xdr:colOff>101600</xdr:colOff>
      <xdr:row>95</xdr:row>
      <xdr:rowOff>164058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3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9135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12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80138</xdr:rowOff>
    </xdr:from>
    <xdr:to>
      <xdr:col>36</xdr:col>
      <xdr:colOff>165100</xdr:colOff>
      <xdr:row>96</xdr:row>
      <xdr:rowOff>10288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36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26815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1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147646</xdr:rowOff>
    </xdr:from>
    <xdr:to>
      <xdr:col>85</xdr:col>
      <xdr:colOff>127000</xdr:colOff>
      <xdr:row>37</xdr:row>
      <xdr:rowOff>160034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491296"/>
          <a:ext cx="838200" cy="1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136968</xdr:rowOff>
    </xdr:from>
    <xdr:to>
      <xdr:col>81</xdr:col>
      <xdr:colOff>50800</xdr:colOff>
      <xdr:row>37</xdr:row>
      <xdr:rowOff>160034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480618"/>
          <a:ext cx="889000" cy="2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136968</xdr:rowOff>
    </xdr:from>
    <xdr:to>
      <xdr:col>76</xdr:col>
      <xdr:colOff>114300</xdr:colOff>
      <xdr:row>38</xdr:row>
      <xdr:rowOff>2246</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480618"/>
          <a:ext cx="889000" cy="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2246</xdr:rowOff>
    </xdr:from>
    <xdr:to>
      <xdr:col>71</xdr:col>
      <xdr:colOff>177800</xdr:colOff>
      <xdr:row>38</xdr:row>
      <xdr:rowOff>22167</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517346"/>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96846</xdr:rowOff>
    </xdr:from>
    <xdr:to>
      <xdr:col>85</xdr:col>
      <xdr:colOff>177800</xdr:colOff>
      <xdr:row>38</xdr:row>
      <xdr:rowOff>26997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4404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119723</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29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109234</xdr:rowOff>
    </xdr:from>
    <xdr:to>
      <xdr:col>81</xdr:col>
      <xdr:colOff>101600</xdr:colOff>
      <xdr:row>38</xdr:row>
      <xdr:rowOff>39384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4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55911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22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86168</xdr:rowOff>
    </xdr:from>
    <xdr:to>
      <xdr:col>76</xdr:col>
      <xdr:colOff>165100</xdr:colOff>
      <xdr:row>38</xdr:row>
      <xdr:rowOff>16318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42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32845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20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122896</xdr:rowOff>
    </xdr:from>
    <xdr:to>
      <xdr:col>72</xdr:col>
      <xdr:colOff>38100</xdr:colOff>
      <xdr:row>38</xdr:row>
      <xdr:rowOff>53046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46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69573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2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142817</xdr:rowOff>
    </xdr:from>
    <xdr:to>
      <xdr:col>67</xdr:col>
      <xdr:colOff>101600</xdr:colOff>
      <xdr:row>38</xdr:row>
      <xdr:rowOff>72967</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48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89494</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26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168111</xdr:rowOff>
    </xdr:from>
    <xdr:to>
      <xdr:col>85</xdr:col>
      <xdr:colOff>127000</xdr:colOff>
      <xdr:row>57</xdr:row>
      <xdr:rowOff>81429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5481300" y="9769311"/>
          <a:ext cx="838200" cy="8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168111</xdr:rowOff>
    </xdr:from>
    <xdr:to>
      <xdr:col>81</xdr:col>
      <xdr:colOff>50800</xdr:colOff>
      <xdr:row>57</xdr:row>
      <xdr:rowOff>25737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4592300" y="9769311"/>
          <a:ext cx="889000" cy="2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166577</xdr:rowOff>
    </xdr:from>
    <xdr:to>
      <xdr:col>76</xdr:col>
      <xdr:colOff>114300</xdr:colOff>
      <xdr:row>57</xdr:row>
      <xdr:rowOff>25737</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3703300" y="9596327"/>
          <a:ext cx="889000" cy="20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166577</xdr:rowOff>
    </xdr:from>
    <xdr:to>
      <xdr:col>71</xdr:col>
      <xdr:colOff>177800</xdr:colOff>
      <xdr:row>57</xdr:row>
      <xdr:rowOff>168732</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9596327"/>
          <a:ext cx="889000" cy="34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30629</xdr:rowOff>
    </xdr:from>
    <xdr:to>
      <xdr:col>85</xdr:col>
      <xdr:colOff>177800</xdr:colOff>
      <xdr:row>57</xdr:row>
      <xdr:rowOff>132229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80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9056</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78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117311</xdr:rowOff>
    </xdr:from>
    <xdr:to>
      <xdr:col>81</xdr:col>
      <xdr:colOff>101600</xdr:colOff>
      <xdr:row>57</xdr:row>
      <xdr:rowOff>47461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71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63988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49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146387</xdr:rowOff>
    </xdr:from>
    <xdr:to>
      <xdr:col>76</xdr:col>
      <xdr:colOff>165100</xdr:colOff>
      <xdr:row>57</xdr:row>
      <xdr:rowOff>76537</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74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93064</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52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115777</xdr:rowOff>
    </xdr:from>
    <xdr:to>
      <xdr:col>72</xdr:col>
      <xdr:colOff>38100</xdr:colOff>
      <xdr:row>56</xdr:row>
      <xdr:rowOff>45927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54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62454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32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117932</xdr:rowOff>
    </xdr:from>
    <xdr:to>
      <xdr:col>67</xdr:col>
      <xdr:colOff>101600</xdr:colOff>
      <xdr:row>58</xdr:row>
      <xdr:rowOff>48082</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89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39209</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98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33362</xdr:rowOff>
    </xdr:from>
    <xdr:to>
      <xdr:col>85</xdr:col>
      <xdr:colOff>127000</xdr:colOff>
      <xdr:row>78</xdr:row>
      <xdr:rowOff>41859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5481300" y="13406462"/>
          <a:ext cx="8382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162538</xdr:rowOff>
    </xdr:from>
    <xdr:ext cx="469744"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36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33362</xdr:rowOff>
    </xdr:from>
    <xdr:to>
      <xdr:col>81</xdr:col>
      <xdr:colOff>50800</xdr:colOff>
      <xdr:row>79</xdr:row>
      <xdr:rowOff>17323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4592300" y="13406462"/>
          <a:ext cx="889000" cy="15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125240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126936</xdr:rowOff>
    </xdr:from>
    <xdr:to>
      <xdr:col>76</xdr:col>
      <xdr:colOff>114300</xdr:colOff>
      <xdr:row>79</xdr:row>
      <xdr:rowOff>17323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3703300" y="13500036"/>
          <a:ext cx="889000" cy="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126936</xdr:rowOff>
    </xdr:from>
    <xdr:to>
      <xdr:col>71</xdr:col>
      <xdr:colOff>177800</xdr:colOff>
      <xdr:row>79</xdr:row>
      <xdr:rowOff>44450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flipV="1">
          <a:off x="12814300" y="13500036"/>
          <a:ext cx="889000" cy="8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162509</xdr:rowOff>
    </xdr:from>
    <xdr:to>
      <xdr:col>85</xdr:col>
      <xdr:colOff>177800</xdr:colOff>
      <xdr:row>78</xdr:row>
      <xdr:rowOff>92659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3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13936</xdr:rowOff>
    </xdr:from>
    <xdr:ext cx="469744"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21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154012</xdr:rowOff>
    </xdr:from>
    <xdr:to>
      <xdr:col>81</xdr:col>
      <xdr:colOff>101600</xdr:colOff>
      <xdr:row>78</xdr:row>
      <xdr:rowOff>84162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35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100689</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246428" y="1313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137973</xdr:rowOff>
    </xdr:from>
    <xdr:to>
      <xdr:col>76</xdr:col>
      <xdr:colOff>165100</xdr:colOff>
      <xdr:row>79</xdr:row>
      <xdr:rowOff>68123</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51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59250</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403017" y="13603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76136</xdr:rowOff>
    </xdr:from>
    <xdr:to>
      <xdr:col>72</xdr:col>
      <xdr:colOff>38100</xdr:colOff>
      <xdr:row>79</xdr:row>
      <xdr:rowOff>6286</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4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168863</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468428" y="1354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137224</xdr:rowOff>
    </xdr:from>
    <xdr:to>
      <xdr:col>85</xdr:col>
      <xdr:colOff>127000</xdr:colOff>
      <xdr:row>95</xdr:row>
      <xdr:rowOff>203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5910624"/>
          <a:ext cx="838200" cy="37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203</xdr:rowOff>
    </xdr:from>
    <xdr:to>
      <xdr:col>81</xdr:col>
      <xdr:colOff>50800</xdr:colOff>
      <xdr:row>95</xdr:row>
      <xdr:rowOff>97447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287953"/>
          <a:ext cx="889000" cy="9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97447</xdr:rowOff>
    </xdr:from>
    <xdr:to>
      <xdr:col>76</xdr:col>
      <xdr:colOff>114300</xdr:colOff>
      <xdr:row>95</xdr:row>
      <xdr:rowOff>138049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385197"/>
          <a:ext cx="889000" cy="4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138049</xdr:rowOff>
    </xdr:from>
    <xdr:to>
      <xdr:col>71</xdr:col>
      <xdr:colOff>177800</xdr:colOff>
      <xdr:row>96</xdr:row>
      <xdr:rowOff>27560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42579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143476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86424</xdr:rowOff>
    </xdr:from>
    <xdr:to>
      <xdr:col>85</xdr:col>
      <xdr:colOff>177800</xdr:colOff>
      <xdr:row>93</xdr:row>
      <xdr:rowOff>16574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585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109301</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7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120853</xdr:rowOff>
    </xdr:from>
    <xdr:to>
      <xdr:col>81</xdr:col>
      <xdr:colOff>101600</xdr:colOff>
      <xdr:row>95</xdr:row>
      <xdr:rowOff>51003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23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67530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01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46647</xdr:rowOff>
    </xdr:from>
    <xdr:to>
      <xdr:col>76</xdr:col>
      <xdr:colOff>165100</xdr:colOff>
      <xdr:row>95</xdr:row>
      <xdr:rowOff>148247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33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139374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42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87249</xdr:rowOff>
    </xdr:from>
    <xdr:to>
      <xdr:col>72</xdr:col>
      <xdr:colOff>38100</xdr:colOff>
      <xdr:row>96</xdr:row>
      <xdr:rowOff>17399</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37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8526</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46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148210</xdr:rowOff>
    </xdr:from>
    <xdr:to>
      <xdr:col>67</xdr:col>
      <xdr:colOff>101600</xdr:colOff>
      <xdr:row>96</xdr:row>
      <xdr:rowOff>78360</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43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69487</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52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目的別歳出決算額で</a:t>
          </a:r>
          <a:r>
            <a:rPr kumimoji="1" lang="ja-JP" altLang="en-US" sz="1100">
              <a:solidFill>
                <a:schemeClr val="dk1"/>
              </a:solidFill>
              <a:effectLst/>
              <a:latin typeface="+mn-lt"/>
              <a:ea typeface="+mn-ea"/>
              <a:cs typeface="+mn-cs"/>
            </a:rPr>
            <a:t>住民</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人あたりで</a:t>
          </a:r>
          <a:r>
            <a:rPr kumimoji="1" lang="ja-JP" altLang="ja-JP" sz="1100">
              <a:solidFill>
                <a:schemeClr val="dk1"/>
              </a:solidFill>
              <a:effectLst/>
              <a:latin typeface="+mn-lt"/>
              <a:ea typeface="+mn-ea"/>
              <a:cs typeface="+mn-cs"/>
            </a:rPr>
            <a:t>最も大きい金額は総務費の</a:t>
          </a:r>
          <a:r>
            <a:rPr kumimoji="1" lang="en-US" altLang="ja-JP" sz="1100">
              <a:solidFill>
                <a:schemeClr val="dk1"/>
              </a:solidFill>
              <a:effectLst/>
              <a:latin typeface="+mn-lt"/>
              <a:ea typeface="+mn-ea"/>
              <a:cs typeface="+mn-cs"/>
            </a:rPr>
            <a:t>268,436</a:t>
          </a:r>
          <a:r>
            <a:rPr kumimoji="1" lang="ja-JP" altLang="ja-JP" sz="1100">
              <a:solidFill>
                <a:schemeClr val="dk1"/>
              </a:solidFill>
              <a:effectLst/>
              <a:latin typeface="+mn-lt"/>
              <a:ea typeface="+mn-ea"/>
              <a:cs typeface="+mn-cs"/>
            </a:rPr>
            <a:t>円であり、前年比</a:t>
          </a:r>
          <a:r>
            <a:rPr kumimoji="1" lang="en-US" altLang="ja-JP" sz="1100">
              <a:solidFill>
                <a:schemeClr val="dk1"/>
              </a:solidFill>
              <a:effectLst/>
              <a:latin typeface="+mn-lt"/>
              <a:ea typeface="+mn-ea"/>
              <a:cs typeface="+mn-cs"/>
            </a:rPr>
            <a:t>49,062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年度で</a:t>
          </a:r>
          <a:r>
            <a:rPr kumimoji="1" lang="ja-JP" altLang="ja-JP" sz="1100">
              <a:solidFill>
                <a:schemeClr val="dk1"/>
              </a:solidFill>
              <a:effectLst/>
              <a:latin typeface="+mn-lt"/>
              <a:ea typeface="+mn-ea"/>
              <a:cs typeface="+mn-cs"/>
            </a:rPr>
            <a:t>公共複合施設整備事業</a:t>
          </a:r>
          <a:r>
            <a:rPr kumimoji="1" lang="ja-JP" altLang="en-US" sz="1100">
              <a:solidFill>
                <a:schemeClr val="dk1"/>
              </a:solidFill>
              <a:effectLst/>
              <a:latin typeface="+mn-lt"/>
              <a:ea typeface="+mn-ea"/>
              <a:cs typeface="+mn-cs"/>
            </a:rPr>
            <a:t>が概ね完了したこと</a:t>
          </a:r>
          <a:r>
            <a:rPr kumimoji="1" lang="ja-JP" altLang="ja-JP" sz="1100">
              <a:solidFill>
                <a:schemeClr val="dk1"/>
              </a:solidFill>
              <a:effectLst/>
              <a:latin typeface="+mn-lt"/>
              <a:ea typeface="+mn-ea"/>
              <a:cs typeface="+mn-cs"/>
            </a:rPr>
            <a:t>によるものである。民生費については</a:t>
          </a:r>
          <a:r>
            <a:rPr kumimoji="1" lang="en-US" altLang="ja-JP" sz="1100">
              <a:solidFill>
                <a:schemeClr val="dk1"/>
              </a:solidFill>
              <a:effectLst/>
              <a:latin typeface="+mn-lt"/>
              <a:ea typeface="+mn-ea"/>
              <a:cs typeface="+mn-cs"/>
            </a:rPr>
            <a:t>199,162</a:t>
          </a:r>
          <a:r>
            <a:rPr kumimoji="1" lang="ja-JP" altLang="ja-JP" sz="1100">
              <a:solidFill>
                <a:schemeClr val="dk1"/>
              </a:solidFill>
              <a:effectLst/>
              <a:latin typeface="+mn-lt"/>
              <a:ea typeface="+mn-ea"/>
              <a:cs typeface="+mn-cs"/>
            </a:rPr>
            <a:t>円であり、前年比</a:t>
          </a:r>
          <a:r>
            <a:rPr kumimoji="1" lang="en-US" altLang="ja-JP" sz="1100">
              <a:solidFill>
                <a:schemeClr val="dk1"/>
              </a:solidFill>
              <a:effectLst/>
              <a:latin typeface="+mn-lt"/>
              <a:ea typeface="+mn-ea"/>
              <a:cs typeface="+mn-cs"/>
            </a:rPr>
            <a:t>13,759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している。これは</a:t>
          </a:r>
          <a:r>
            <a:rPr kumimoji="1" lang="ja-JP" altLang="en-US" sz="1100">
              <a:solidFill>
                <a:schemeClr val="dk1"/>
              </a:solidFill>
              <a:effectLst/>
              <a:latin typeface="+mn-lt"/>
              <a:ea typeface="+mn-ea"/>
              <a:cs typeface="+mn-cs"/>
            </a:rPr>
            <a:t>物価高騰対応重点支援地方創生臨時交付金事業</a:t>
          </a:r>
          <a:r>
            <a:rPr kumimoji="1" lang="ja-JP" altLang="ja-JP" sz="1100">
              <a:solidFill>
                <a:schemeClr val="dk1"/>
              </a:solidFill>
              <a:effectLst/>
              <a:latin typeface="+mn-lt"/>
              <a:ea typeface="+mn-ea"/>
              <a:cs typeface="+mn-cs"/>
            </a:rPr>
            <a:t>の皆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自立支援給付事業等の増額</a:t>
          </a:r>
          <a:r>
            <a:rPr kumimoji="1" lang="ja-JP" altLang="ja-JP" sz="1100">
              <a:solidFill>
                <a:schemeClr val="dk1"/>
              </a:solidFill>
              <a:effectLst/>
              <a:latin typeface="+mn-lt"/>
              <a:ea typeface="+mn-ea"/>
              <a:cs typeface="+mn-cs"/>
            </a:rPr>
            <a:t>によるものである。商工費については、タス</a:t>
          </a:r>
          <a:r>
            <a:rPr kumimoji="1" lang="ja-JP" altLang="en-US" sz="1100">
              <a:solidFill>
                <a:schemeClr val="dk1"/>
              </a:solidFill>
              <a:effectLst/>
              <a:latin typeface="+mn-lt"/>
              <a:ea typeface="+mn-ea"/>
              <a:cs typeface="+mn-cs"/>
            </a:rPr>
            <a:t>ビル改修事業の</a:t>
          </a:r>
          <a:r>
            <a:rPr kumimoji="1" lang="ja-JP" altLang="ja-JP" sz="1100">
              <a:solidFill>
                <a:schemeClr val="dk1"/>
              </a:solidFill>
              <a:effectLst/>
              <a:latin typeface="+mn-lt"/>
              <a:ea typeface="+mn-ea"/>
              <a:cs typeface="+mn-cs"/>
            </a:rPr>
            <a:t>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により、前年比</a:t>
          </a:r>
          <a:r>
            <a:rPr kumimoji="1" lang="en-US" altLang="ja-JP" sz="1100">
              <a:solidFill>
                <a:schemeClr val="dk1"/>
              </a:solidFill>
              <a:effectLst/>
              <a:latin typeface="+mn-lt"/>
              <a:ea typeface="+mn-ea"/>
              <a:cs typeface="+mn-cs"/>
            </a:rPr>
            <a:t>65,095</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ており、類似団体における最大値となっている</a:t>
          </a:r>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大規模な繰上償還</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により前年</a:t>
          </a:r>
          <a:r>
            <a:rPr kumimoji="1" lang="ja-JP" altLang="en-US" sz="1100">
              <a:solidFill>
                <a:schemeClr val="dk1"/>
              </a:solidFill>
              <a:effectLst/>
              <a:latin typeface="+mn-lt"/>
              <a:ea typeface="+mn-ea"/>
              <a:cs typeface="+mn-cs"/>
            </a:rPr>
            <a:t>比</a:t>
          </a:r>
          <a:r>
            <a:rPr kumimoji="1" lang="en-US" altLang="ja-JP" sz="1100">
              <a:solidFill>
                <a:schemeClr val="dk1"/>
              </a:solidFill>
              <a:effectLst/>
              <a:latin typeface="+mn-lt"/>
              <a:ea typeface="+mn-ea"/>
              <a:cs typeface="+mn-cs"/>
            </a:rPr>
            <a:t>29,711</a:t>
          </a:r>
          <a:r>
            <a:rPr kumimoji="1" lang="ja-JP" altLang="ja-JP" sz="1100">
              <a:solidFill>
                <a:schemeClr val="dk1"/>
              </a:solidFill>
              <a:effectLst/>
              <a:latin typeface="+mn-lt"/>
              <a:ea typeface="+mn-ea"/>
              <a:cs typeface="+mn-cs"/>
            </a:rPr>
            <a:t>円の増</a:t>
          </a:r>
          <a:r>
            <a:rPr kumimoji="1" lang="ja-JP" altLang="en-US" sz="1100">
              <a:solidFill>
                <a:schemeClr val="dk1"/>
              </a:solidFill>
              <a:effectLst/>
              <a:latin typeface="+mn-lt"/>
              <a:ea typeface="+mn-ea"/>
              <a:cs typeface="+mn-cs"/>
            </a:rPr>
            <a:t>加</a:t>
          </a:r>
          <a:r>
            <a:rPr kumimoji="1" lang="ja-JP" altLang="ja-JP" sz="1100">
              <a:solidFill>
                <a:schemeClr val="dk1"/>
              </a:solidFill>
              <a:effectLst/>
              <a:latin typeface="+mn-lt"/>
              <a:ea typeface="+mn-ea"/>
              <a:cs typeface="+mn-cs"/>
            </a:rPr>
            <a:t>となった。今後は、事業の見直し等を行い財政コストの削減を図りながら、効率的で質の高い行財政運営に取り組む必要がある。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山形県長井市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年度決算は、歳入面で公債費の繰上償還に伴い基金から多額の繰入を行ったほか、タスビル改修事業の実施に伴う国庫支出金や地方債等の増加により、前年度比</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ポイントの増加となった。歳出面でも同様に、繰上償還の実施に伴う公債費の増加、タスビル改修事業による普通建設事業の増加により、前年度比</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ポイントの増加となった。安心安全な地域づくりと地域活性化を目指す事業に積極的に取り組みつつ、多額の繰上償還の影響から実質単年度収支は</a:t>
          </a:r>
          <a:r>
            <a:rPr kumimoji="1" lang="en-US" altLang="ja-JP" sz="1100">
              <a:solidFill>
                <a:schemeClr val="dk1"/>
              </a:solidFill>
              <a:effectLst/>
              <a:latin typeface="+mn-lt"/>
              <a:ea typeface="+mn-ea"/>
              <a:cs typeface="+mn-cs"/>
            </a:rPr>
            <a:t>549</a:t>
          </a:r>
          <a:r>
            <a:rPr kumimoji="1" lang="ja-JP" altLang="ja-JP" sz="1100">
              <a:solidFill>
                <a:schemeClr val="dk1"/>
              </a:solidFill>
              <a:effectLst/>
              <a:latin typeface="+mn-lt"/>
              <a:ea typeface="+mn-ea"/>
              <a:cs typeface="+mn-cs"/>
            </a:rPr>
            <a:t>百万円の黒字となった。今後も適切な財源の確保と歳出の精査に努める。</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山形県長井市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年度一般会計について、標準財政規模は実質収支が減少したことにより</a:t>
          </a:r>
          <a:r>
            <a:rPr kumimoji="1" lang="en-US" altLang="ja-JP" sz="1100">
              <a:solidFill>
                <a:schemeClr val="dk1"/>
              </a:solidFill>
              <a:effectLst/>
              <a:latin typeface="+mn-lt"/>
              <a:ea typeface="+mn-ea"/>
              <a:cs typeface="+mn-cs"/>
            </a:rPr>
            <a:t>0.46</a:t>
          </a:r>
          <a:r>
            <a:rPr kumimoji="1" lang="ja-JP" altLang="ja-JP" sz="1100">
              <a:solidFill>
                <a:schemeClr val="dk1"/>
              </a:solidFill>
              <a:effectLst/>
              <a:latin typeface="+mn-lt"/>
              <a:ea typeface="+mn-ea"/>
              <a:cs typeface="+mn-cs"/>
            </a:rPr>
            <a:t>ポイント減少した。また、水道事業においては、給水量の低下による使用料減少や減価償却費及び支払利息の減少により、</a:t>
          </a:r>
          <a:r>
            <a:rPr kumimoji="1" lang="en-US" altLang="ja-JP" sz="1100">
              <a:solidFill>
                <a:schemeClr val="dk1"/>
              </a:solidFill>
              <a:effectLst/>
              <a:latin typeface="+mn-lt"/>
              <a:ea typeface="+mn-ea"/>
              <a:cs typeface="+mn-cs"/>
            </a:rPr>
            <a:t>0.65</a:t>
          </a:r>
          <a:r>
            <a:rPr kumimoji="1" lang="ja-JP" altLang="ja-JP" sz="1100">
              <a:solidFill>
                <a:schemeClr val="dk1"/>
              </a:solidFill>
              <a:effectLst/>
              <a:latin typeface="+mn-lt"/>
              <a:ea typeface="+mn-ea"/>
              <a:cs typeface="+mn-cs"/>
            </a:rPr>
            <a:t>ポイント増で推移した。</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なお、一般会計及びすべての特別会計で赤字は生じておらず、今後とも各会計で適正な財政運営、企業運営を行っていく。</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22614545</v>
      </c>
      <c r="BO4" s="384"/>
      <c r="BP4" s="384"/>
      <c r="BQ4" s="384"/>
      <c r="BR4" s="384"/>
      <c r="BS4" s="384"/>
      <c r="BT4" s="384"/>
      <c r="BU4" s="385"/>
      <c r="BV4" s="383">
        <v>22035980</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6.8</v>
      </c>
      <c r="CU4" s="390"/>
      <c r="CV4" s="390"/>
      <c r="CW4" s="390"/>
      <c r="CX4" s="390"/>
      <c r="CY4" s="390"/>
      <c r="CZ4" s="390"/>
      <c r="DA4" s="391"/>
      <c r="DB4" s="389">
        <v>7.2</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21996251</v>
      </c>
      <c r="BO5" s="421"/>
      <c r="BP5" s="421"/>
      <c r="BQ5" s="421"/>
      <c r="BR5" s="421"/>
      <c r="BS5" s="421"/>
      <c r="BT5" s="421"/>
      <c r="BU5" s="422"/>
      <c r="BV5" s="420">
        <v>21395150</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91</v>
      </c>
      <c r="CU5" s="418"/>
      <c r="CV5" s="418"/>
      <c r="CW5" s="418"/>
      <c r="CX5" s="418"/>
      <c r="CY5" s="418"/>
      <c r="CZ5" s="418"/>
      <c r="DA5" s="419"/>
      <c r="DB5" s="417">
        <v>89.4</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618294</v>
      </c>
      <c r="BO6" s="421"/>
      <c r="BP6" s="421"/>
      <c r="BQ6" s="421"/>
      <c r="BR6" s="421"/>
      <c r="BS6" s="421"/>
      <c r="BT6" s="421"/>
      <c r="BU6" s="422"/>
      <c r="BV6" s="420">
        <v>640830</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91.6</v>
      </c>
      <c r="CU6" s="458"/>
      <c r="CV6" s="458"/>
      <c r="CW6" s="458"/>
      <c r="CX6" s="458"/>
      <c r="CY6" s="458"/>
      <c r="CZ6" s="458"/>
      <c r="DA6" s="459"/>
      <c r="DB6" s="457">
        <v>90.7</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62799</v>
      </c>
      <c r="BO7" s="421"/>
      <c r="BP7" s="421"/>
      <c r="BQ7" s="421"/>
      <c r="BR7" s="421"/>
      <c r="BS7" s="421"/>
      <c r="BT7" s="421"/>
      <c r="BU7" s="422"/>
      <c r="BV7" s="420">
        <v>47918</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8226478</v>
      </c>
      <c r="CU7" s="421"/>
      <c r="CV7" s="421"/>
      <c r="CW7" s="421"/>
      <c r="CX7" s="421"/>
      <c r="CY7" s="421"/>
      <c r="CZ7" s="421"/>
      <c r="DA7" s="422"/>
      <c r="DB7" s="420">
        <v>8221876</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555495</v>
      </c>
      <c r="BO8" s="421"/>
      <c r="BP8" s="421"/>
      <c r="BQ8" s="421"/>
      <c r="BR8" s="421"/>
      <c r="BS8" s="421"/>
      <c r="BT8" s="421"/>
      <c r="BU8" s="422"/>
      <c r="BV8" s="420">
        <v>592912</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0.43</v>
      </c>
      <c r="CU8" s="461"/>
      <c r="CV8" s="461"/>
      <c r="CW8" s="461"/>
      <c r="CX8" s="461"/>
      <c r="CY8" s="461"/>
      <c r="CZ8" s="461"/>
      <c r="DA8" s="462"/>
      <c r="DB8" s="460">
        <v>0.43</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26543</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-37417</v>
      </c>
      <c r="BO9" s="421"/>
      <c r="BP9" s="421"/>
      <c r="BQ9" s="421"/>
      <c r="BR9" s="421"/>
      <c r="BS9" s="421"/>
      <c r="BT9" s="421"/>
      <c r="BU9" s="422"/>
      <c r="BV9" s="420">
        <v>-22243</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18.600000000000001</v>
      </c>
      <c r="CU9" s="418"/>
      <c r="CV9" s="418"/>
      <c r="CW9" s="418"/>
      <c r="CX9" s="418"/>
      <c r="CY9" s="418"/>
      <c r="CZ9" s="418"/>
      <c r="DA9" s="419"/>
      <c r="DB9" s="417">
        <v>13</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27757</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8</v>
      </c>
      <c r="BO10" s="421"/>
      <c r="BP10" s="421"/>
      <c r="BQ10" s="421"/>
      <c r="BR10" s="421"/>
      <c r="BS10" s="421"/>
      <c r="BT10" s="421"/>
      <c r="BU10" s="422"/>
      <c r="BV10" s="420">
        <v>13</v>
      </c>
      <c r="BW10" s="421"/>
      <c r="BX10" s="421"/>
      <c r="BY10" s="421"/>
      <c r="BZ10" s="421"/>
      <c r="CA10" s="421"/>
      <c r="CB10" s="421"/>
      <c r="CC10" s="422"/>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90</v>
      </c>
      <c r="AV11" s="453"/>
      <c r="AW11" s="453"/>
      <c r="AX11" s="453"/>
      <c r="AY11" s="454" t="s">
        <v>119</v>
      </c>
      <c r="AZ11" s="455"/>
      <c r="BA11" s="455"/>
      <c r="BB11" s="455"/>
      <c r="BC11" s="455"/>
      <c r="BD11" s="455"/>
      <c r="BE11" s="455"/>
      <c r="BF11" s="455"/>
      <c r="BG11" s="455"/>
      <c r="BH11" s="455"/>
      <c r="BI11" s="455"/>
      <c r="BJ11" s="455"/>
      <c r="BK11" s="455"/>
      <c r="BL11" s="455"/>
      <c r="BM11" s="456"/>
      <c r="BN11" s="420">
        <v>721752</v>
      </c>
      <c r="BO11" s="421"/>
      <c r="BP11" s="421"/>
      <c r="BQ11" s="421"/>
      <c r="BR11" s="421"/>
      <c r="BS11" s="421"/>
      <c r="BT11" s="421"/>
      <c r="BU11" s="422"/>
      <c r="BV11" s="420">
        <v>75512</v>
      </c>
      <c r="BW11" s="421"/>
      <c r="BX11" s="421"/>
      <c r="BY11" s="421"/>
      <c r="BZ11" s="421"/>
      <c r="CA11" s="421"/>
      <c r="CB11" s="421"/>
      <c r="CC11" s="422"/>
      <c r="CD11" s="423" t="s">
        <v>120</v>
      </c>
      <c r="CE11" s="424"/>
      <c r="CF11" s="424"/>
      <c r="CG11" s="424"/>
      <c r="CH11" s="424"/>
      <c r="CI11" s="424"/>
      <c r="CJ11" s="424"/>
      <c r="CK11" s="424"/>
      <c r="CL11" s="424"/>
      <c r="CM11" s="424"/>
      <c r="CN11" s="424"/>
      <c r="CO11" s="424"/>
      <c r="CP11" s="424"/>
      <c r="CQ11" s="424"/>
      <c r="CR11" s="424"/>
      <c r="CS11" s="425"/>
      <c r="CT11" s="460" t="s">
        <v>121</v>
      </c>
      <c r="CU11" s="461"/>
      <c r="CV11" s="461"/>
      <c r="CW11" s="461"/>
      <c r="CX11" s="461"/>
      <c r="CY11" s="461"/>
      <c r="CZ11" s="461"/>
      <c r="DA11" s="462"/>
      <c r="DB11" s="460" t="s">
        <v>121</v>
      </c>
      <c r="DC11" s="461"/>
      <c r="DD11" s="461"/>
      <c r="DE11" s="461"/>
      <c r="DF11" s="461"/>
      <c r="DG11" s="461"/>
      <c r="DH11" s="461"/>
      <c r="DI11" s="462"/>
    </row>
    <row r="12" spans="1:119" ht="18.75" customHeight="1" x14ac:dyDescent="0.15">
      <c r="A12" s="175"/>
      <c r="B12" s="480" t="s">
        <v>122</v>
      </c>
      <c r="C12" s="481"/>
      <c r="D12" s="481"/>
      <c r="E12" s="481"/>
      <c r="F12" s="481"/>
      <c r="G12" s="481"/>
      <c r="H12" s="481"/>
      <c r="I12" s="481"/>
      <c r="J12" s="481"/>
      <c r="K12" s="482"/>
      <c r="L12" s="489" t="s">
        <v>123</v>
      </c>
      <c r="M12" s="490"/>
      <c r="N12" s="490"/>
      <c r="O12" s="490"/>
      <c r="P12" s="490"/>
      <c r="Q12" s="491"/>
      <c r="R12" s="492">
        <v>24851</v>
      </c>
      <c r="S12" s="493"/>
      <c r="T12" s="493"/>
      <c r="U12" s="493"/>
      <c r="V12" s="494"/>
      <c r="W12" s="495" t="s">
        <v>1</v>
      </c>
      <c r="X12" s="453"/>
      <c r="Y12" s="453"/>
      <c r="Z12" s="453"/>
      <c r="AA12" s="453"/>
      <c r="AB12" s="496"/>
      <c r="AC12" s="497" t="s">
        <v>124</v>
      </c>
      <c r="AD12" s="498"/>
      <c r="AE12" s="498"/>
      <c r="AF12" s="498"/>
      <c r="AG12" s="499"/>
      <c r="AH12" s="497" t="s">
        <v>125</v>
      </c>
      <c r="AI12" s="498"/>
      <c r="AJ12" s="498"/>
      <c r="AK12" s="498"/>
      <c r="AL12" s="500"/>
      <c r="AM12" s="449" t="s">
        <v>126</v>
      </c>
      <c r="AN12" s="450"/>
      <c r="AO12" s="450"/>
      <c r="AP12" s="450"/>
      <c r="AQ12" s="450"/>
      <c r="AR12" s="450"/>
      <c r="AS12" s="450"/>
      <c r="AT12" s="451"/>
      <c r="AU12" s="452" t="s">
        <v>127</v>
      </c>
      <c r="AV12" s="453"/>
      <c r="AW12" s="453"/>
      <c r="AX12" s="453"/>
      <c r="AY12" s="454" t="s">
        <v>128</v>
      </c>
      <c r="AZ12" s="455"/>
      <c r="BA12" s="455"/>
      <c r="BB12" s="455"/>
      <c r="BC12" s="455"/>
      <c r="BD12" s="455"/>
      <c r="BE12" s="455"/>
      <c r="BF12" s="455"/>
      <c r="BG12" s="455"/>
      <c r="BH12" s="455"/>
      <c r="BI12" s="455"/>
      <c r="BJ12" s="455"/>
      <c r="BK12" s="455"/>
      <c r="BL12" s="455"/>
      <c r="BM12" s="456"/>
      <c r="BN12" s="420">
        <v>135237</v>
      </c>
      <c r="BO12" s="421"/>
      <c r="BP12" s="421"/>
      <c r="BQ12" s="421"/>
      <c r="BR12" s="421"/>
      <c r="BS12" s="421"/>
      <c r="BT12" s="421"/>
      <c r="BU12" s="422"/>
      <c r="BV12" s="420">
        <v>147462</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121</v>
      </c>
      <c r="CU12" s="461"/>
      <c r="CV12" s="461"/>
      <c r="CW12" s="461"/>
      <c r="CX12" s="461"/>
      <c r="CY12" s="461"/>
      <c r="CZ12" s="461"/>
      <c r="DA12" s="462"/>
      <c r="DB12" s="460" t="s">
        <v>121</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130</v>
      </c>
      <c r="N13" s="512"/>
      <c r="O13" s="512"/>
      <c r="P13" s="512"/>
      <c r="Q13" s="513"/>
      <c r="R13" s="504">
        <v>24430</v>
      </c>
      <c r="S13" s="505"/>
      <c r="T13" s="505"/>
      <c r="U13" s="505"/>
      <c r="V13" s="506"/>
      <c r="W13" s="436" t="s">
        <v>131</v>
      </c>
      <c r="X13" s="437"/>
      <c r="Y13" s="437"/>
      <c r="Z13" s="437"/>
      <c r="AA13" s="437"/>
      <c r="AB13" s="427"/>
      <c r="AC13" s="471">
        <v>892</v>
      </c>
      <c r="AD13" s="472"/>
      <c r="AE13" s="472"/>
      <c r="AF13" s="472"/>
      <c r="AG13" s="514"/>
      <c r="AH13" s="471">
        <v>1007</v>
      </c>
      <c r="AI13" s="472"/>
      <c r="AJ13" s="472"/>
      <c r="AK13" s="472"/>
      <c r="AL13" s="473"/>
      <c r="AM13" s="449" t="s">
        <v>132</v>
      </c>
      <c r="AN13" s="450"/>
      <c r="AO13" s="450"/>
      <c r="AP13" s="450"/>
      <c r="AQ13" s="450"/>
      <c r="AR13" s="450"/>
      <c r="AS13" s="450"/>
      <c r="AT13" s="451"/>
      <c r="AU13" s="452" t="s">
        <v>127</v>
      </c>
      <c r="AV13" s="453"/>
      <c r="AW13" s="453"/>
      <c r="AX13" s="453"/>
      <c r="AY13" s="454" t="s">
        <v>133</v>
      </c>
      <c r="AZ13" s="455"/>
      <c r="BA13" s="455"/>
      <c r="BB13" s="455"/>
      <c r="BC13" s="455"/>
      <c r="BD13" s="455"/>
      <c r="BE13" s="455"/>
      <c r="BF13" s="455"/>
      <c r="BG13" s="455"/>
      <c r="BH13" s="455"/>
      <c r="BI13" s="455"/>
      <c r="BJ13" s="455"/>
      <c r="BK13" s="455"/>
      <c r="BL13" s="455"/>
      <c r="BM13" s="456"/>
      <c r="BN13" s="420">
        <v>549106</v>
      </c>
      <c r="BO13" s="421"/>
      <c r="BP13" s="421"/>
      <c r="BQ13" s="421"/>
      <c r="BR13" s="421"/>
      <c r="BS13" s="421"/>
      <c r="BT13" s="421"/>
      <c r="BU13" s="422"/>
      <c r="BV13" s="420">
        <v>-94180</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13.2</v>
      </c>
      <c r="CU13" s="418"/>
      <c r="CV13" s="418"/>
      <c r="CW13" s="418"/>
      <c r="CX13" s="418"/>
      <c r="CY13" s="418"/>
      <c r="CZ13" s="418"/>
      <c r="DA13" s="419"/>
      <c r="DB13" s="417">
        <v>11.7</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25276</v>
      </c>
      <c r="S14" s="505"/>
      <c r="T14" s="505"/>
      <c r="U14" s="505"/>
      <c r="V14" s="506"/>
      <c r="W14" s="410"/>
      <c r="X14" s="411"/>
      <c r="Y14" s="411"/>
      <c r="Z14" s="411"/>
      <c r="AA14" s="411"/>
      <c r="AB14" s="400"/>
      <c r="AC14" s="507">
        <v>6.8</v>
      </c>
      <c r="AD14" s="508"/>
      <c r="AE14" s="508"/>
      <c r="AF14" s="508"/>
      <c r="AG14" s="509"/>
      <c r="AH14" s="507">
        <v>7.4</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256.10000000000002</v>
      </c>
      <c r="CU14" s="519"/>
      <c r="CV14" s="519"/>
      <c r="CW14" s="519"/>
      <c r="CX14" s="519"/>
      <c r="CY14" s="519"/>
      <c r="CZ14" s="519"/>
      <c r="DA14" s="520"/>
      <c r="DB14" s="518">
        <v>234.4</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130</v>
      </c>
      <c r="N15" s="512"/>
      <c r="O15" s="512"/>
      <c r="P15" s="512"/>
      <c r="Q15" s="513"/>
      <c r="R15" s="504">
        <v>24932</v>
      </c>
      <c r="S15" s="505"/>
      <c r="T15" s="505"/>
      <c r="U15" s="505"/>
      <c r="V15" s="506"/>
      <c r="W15" s="436" t="s">
        <v>137</v>
      </c>
      <c r="X15" s="437"/>
      <c r="Y15" s="437"/>
      <c r="Z15" s="437"/>
      <c r="AA15" s="437"/>
      <c r="AB15" s="427"/>
      <c r="AC15" s="471">
        <v>5009</v>
      </c>
      <c r="AD15" s="472"/>
      <c r="AE15" s="472"/>
      <c r="AF15" s="472"/>
      <c r="AG15" s="514"/>
      <c r="AH15" s="471">
        <v>5215</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3154553</v>
      </c>
      <c r="BO15" s="384"/>
      <c r="BP15" s="384"/>
      <c r="BQ15" s="384"/>
      <c r="BR15" s="384"/>
      <c r="BS15" s="384"/>
      <c r="BT15" s="384"/>
      <c r="BU15" s="385"/>
      <c r="BV15" s="383">
        <v>3139765</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37.9</v>
      </c>
      <c r="AD16" s="508"/>
      <c r="AE16" s="508"/>
      <c r="AF16" s="508"/>
      <c r="AG16" s="509"/>
      <c r="AH16" s="507">
        <v>38.299999999999997</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7393958</v>
      </c>
      <c r="BO16" s="421"/>
      <c r="BP16" s="421"/>
      <c r="BQ16" s="421"/>
      <c r="BR16" s="421"/>
      <c r="BS16" s="421"/>
      <c r="BT16" s="421"/>
      <c r="BU16" s="422"/>
      <c r="BV16" s="420">
        <v>7319475</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7300</v>
      </c>
      <c r="AD17" s="472"/>
      <c r="AE17" s="472"/>
      <c r="AF17" s="472"/>
      <c r="AG17" s="514"/>
      <c r="AH17" s="471">
        <v>7384</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3936983</v>
      </c>
      <c r="BO17" s="421"/>
      <c r="BP17" s="421"/>
      <c r="BQ17" s="421"/>
      <c r="BR17" s="421"/>
      <c r="BS17" s="421"/>
      <c r="BT17" s="421"/>
      <c r="BU17" s="422"/>
      <c r="BV17" s="420">
        <v>3925657</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214.67</v>
      </c>
      <c r="M18" s="544"/>
      <c r="N18" s="544"/>
      <c r="O18" s="544"/>
      <c r="P18" s="544"/>
      <c r="Q18" s="544"/>
      <c r="R18" s="545"/>
      <c r="S18" s="545"/>
      <c r="T18" s="545"/>
      <c r="U18" s="545"/>
      <c r="V18" s="546"/>
      <c r="W18" s="438"/>
      <c r="X18" s="439"/>
      <c r="Y18" s="439"/>
      <c r="Z18" s="439"/>
      <c r="AA18" s="439"/>
      <c r="AB18" s="430"/>
      <c r="AC18" s="547">
        <v>55.3</v>
      </c>
      <c r="AD18" s="548"/>
      <c r="AE18" s="548"/>
      <c r="AF18" s="548"/>
      <c r="AG18" s="549"/>
      <c r="AH18" s="547">
        <v>54.3</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7537483</v>
      </c>
      <c r="BO18" s="421"/>
      <c r="BP18" s="421"/>
      <c r="BQ18" s="421"/>
      <c r="BR18" s="421"/>
      <c r="BS18" s="421"/>
      <c r="BT18" s="421"/>
      <c r="BU18" s="422"/>
      <c r="BV18" s="420">
        <v>7428339</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124</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11507699</v>
      </c>
      <c r="BO19" s="421"/>
      <c r="BP19" s="421"/>
      <c r="BQ19" s="421"/>
      <c r="BR19" s="421"/>
      <c r="BS19" s="421"/>
      <c r="BT19" s="421"/>
      <c r="BU19" s="422"/>
      <c r="BV19" s="420">
        <v>10916715</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9486</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24817270</v>
      </c>
      <c r="BO22" s="384"/>
      <c r="BP22" s="384"/>
      <c r="BQ22" s="384"/>
      <c r="BR22" s="384"/>
      <c r="BS22" s="384"/>
      <c r="BT22" s="384"/>
      <c r="BU22" s="385"/>
      <c r="BV22" s="383">
        <v>24176654</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15406195</v>
      </c>
      <c r="BO23" s="421"/>
      <c r="BP23" s="421"/>
      <c r="BQ23" s="421"/>
      <c r="BR23" s="421"/>
      <c r="BS23" s="421"/>
      <c r="BT23" s="421"/>
      <c r="BU23" s="422"/>
      <c r="BV23" s="420">
        <v>14550636</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9200</v>
      </c>
      <c r="R24" s="472"/>
      <c r="S24" s="472"/>
      <c r="T24" s="472"/>
      <c r="U24" s="472"/>
      <c r="V24" s="514"/>
      <c r="W24" s="566"/>
      <c r="X24" s="567"/>
      <c r="Y24" s="568"/>
      <c r="Z24" s="470" t="s">
        <v>162</v>
      </c>
      <c r="AA24" s="450"/>
      <c r="AB24" s="450"/>
      <c r="AC24" s="450"/>
      <c r="AD24" s="450"/>
      <c r="AE24" s="450"/>
      <c r="AF24" s="450"/>
      <c r="AG24" s="451"/>
      <c r="AH24" s="471">
        <v>253</v>
      </c>
      <c r="AI24" s="472"/>
      <c r="AJ24" s="472"/>
      <c r="AK24" s="472"/>
      <c r="AL24" s="514"/>
      <c r="AM24" s="471">
        <v>767855</v>
      </c>
      <c r="AN24" s="472"/>
      <c r="AO24" s="472"/>
      <c r="AP24" s="472"/>
      <c r="AQ24" s="472"/>
      <c r="AR24" s="514"/>
      <c r="AS24" s="471">
        <v>3035</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20547150</v>
      </c>
      <c r="BO24" s="421"/>
      <c r="BP24" s="421"/>
      <c r="BQ24" s="421"/>
      <c r="BR24" s="421"/>
      <c r="BS24" s="421"/>
      <c r="BT24" s="421"/>
      <c r="BU24" s="422"/>
      <c r="BV24" s="420">
        <v>19386681</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6950</v>
      </c>
      <c r="R25" s="472"/>
      <c r="S25" s="472"/>
      <c r="T25" s="472"/>
      <c r="U25" s="472"/>
      <c r="V25" s="514"/>
      <c r="W25" s="566"/>
      <c r="X25" s="567"/>
      <c r="Y25" s="568"/>
      <c r="Z25" s="470" t="s">
        <v>165</v>
      </c>
      <c r="AA25" s="450"/>
      <c r="AB25" s="450"/>
      <c r="AC25" s="450"/>
      <c r="AD25" s="450"/>
      <c r="AE25" s="450"/>
      <c r="AF25" s="450"/>
      <c r="AG25" s="451"/>
      <c r="AH25" s="471" t="s">
        <v>121</v>
      </c>
      <c r="AI25" s="472"/>
      <c r="AJ25" s="472"/>
      <c r="AK25" s="472"/>
      <c r="AL25" s="514"/>
      <c r="AM25" s="471" t="s">
        <v>121</v>
      </c>
      <c r="AN25" s="472"/>
      <c r="AO25" s="472"/>
      <c r="AP25" s="472"/>
      <c r="AQ25" s="472"/>
      <c r="AR25" s="514"/>
      <c r="AS25" s="471" t="s">
        <v>121</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5831520</v>
      </c>
      <c r="BO25" s="384"/>
      <c r="BP25" s="384"/>
      <c r="BQ25" s="384"/>
      <c r="BR25" s="384"/>
      <c r="BS25" s="384"/>
      <c r="BT25" s="384"/>
      <c r="BU25" s="385"/>
      <c r="BV25" s="383">
        <v>7187324</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5865</v>
      </c>
      <c r="R26" s="472"/>
      <c r="S26" s="472"/>
      <c r="T26" s="472"/>
      <c r="U26" s="472"/>
      <c r="V26" s="514"/>
      <c r="W26" s="566"/>
      <c r="X26" s="567"/>
      <c r="Y26" s="568"/>
      <c r="Z26" s="470" t="s">
        <v>168</v>
      </c>
      <c r="AA26" s="572"/>
      <c r="AB26" s="572"/>
      <c r="AC26" s="572"/>
      <c r="AD26" s="572"/>
      <c r="AE26" s="572"/>
      <c r="AF26" s="572"/>
      <c r="AG26" s="573"/>
      <c r="AH26" s="471">
        <v>14</v>
      </c>
      <c r="AI26" s="472"/>
      <c r="AJ26" s="472"/>
      <c r="AK26" s="472"/>
      <c r="AL26" s="514"/>
      <c r="AM26" s="471">
        <v>49840</v>
      </c>
      <c r="AN26" s="472"/>
      <c r="AO26" s="472"/>
      <c r="AP26" s="472"/>
      <c r="AQ26" s="472"/>
      <c r="AR26" s="514"/>
      <c r="AS26" s="471">
        <v>3560</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121</v>
      </c>
      <c r="BO26" s="421"/>
      <c r="BP26" s="421"/>
      <c r="BQ26" s="421"/>
      <c r="BR26" s="421"/>
      <c r="BS26" s="421"/>
      <c r="BT26" s="421"/>
      <c r="BU26" s="422"/>
      <c r="BV26" s="420" t="s">
        <v>121</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4350</v>
      </c>
      <c r="R27" s="472"/>
      <c r="S27" s="472"/>
      <c r="T27" s="472"/>
      <c r="U27" s="472"/>
      <c r="V27" s="514"/>
      <c r="W27" s="566"/>
      <c r="X27" s="567"/>
      <c r="Y27" s="568"/>
      <c r="Z27" s="470" t="s">
        <v>171</v>
      </c>
      <c r="AA27" s="450"/>
      <c r="AB27" s="450"/>
      <c r="AC27" s="450"/>
      <c r="AD27" s="450"/>
      <c r="AE27" s="450"/>
      <c r="AF27" s="450"/>
      <c r="AG27" s="451"/>
      <c r="AH27" s="471">
        <v>3</v>
      </c>
      <c r="AI27" s="472"/>
      <c r="AJ27" s="472"/>
      <c r="AK27" s="472"/>
      <c r="AL27" s="514"/>
      <c r="AM27" s="471">
        <v>12255</v>
      </c>
      <c r="AN27" s="472"/>
      <c r="AO27" s="472"/>
      <c r="AP27" s="472"/>
      <c r="AQ27" s="472"/>
      <c r="AR27" s="514"/>
      <c r="AS27" s="471">
        <v>4085</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932</v>
      </c>
      <c r="BO27" s="540"/>
      <c r="BP27" s="540"/>
      <c r="BQ27" s="540"/>
      <c r="BR27" s="540"/>
      <c r="BS27" s="540"/>
      <c r="BT27" s="540"/>
      <c r="BU27" s="541"/>
      <c r="BV27" s="539">
        <v>932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3850</v>
      </c>
      <c r="R28" s="472"/>
      <c r="S28" s="472"/>
      <c r="T28" s="472"/>
      <c r="U28" s="472"/>
      <c r="V28" s="514"/>
      <c r="W28" s="566"/>
      <c r="X28" s="567"/>
      <c r="Y28" s="568"/>
      <c r="Z28" s="470" t="s">
        <v>174</v>
      </c>
      <c r="AA28" s="450"/>
      <c r="AB28" s="450"/>
      <c r="AC28" s="450"/>
      <c r="AD28" s="450"/>
      <c r="AE28" s="450"/>
      <c r="AF28" s="450"/>
      <c r="AG28" s="451"/>
      <c r="AH28" s="471" t="s">
        <v>121</v>
      </c>
      <c r="AI28" s="472"/>
      <c r="AJ28" s="472"/>
      <c r="AK28" s="472"/>
      <c r="AL28" s="514"/>
      <c r="AM28" s="471" t="s">
        <v>121</v>
      </c>
      <c r="AN28" s="472"/>
      <c r="AO28" s="472"/>
      <c r="AP28" s="472"/>
      <c r="AQ28" s="472"/>
      <c r="AR28" s="514"/>
      <c r="AS28" s="471" t="s">
        <v>121</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331856</v>
      </c>
      <c r="BO28" s="384"/>
      <c r="BP28" s="384"/>
      <c r="BQ28" s="384"/>
      <c r="BR28" s="384"/>
      <c r="BS28" s="384"/>
      <c r="BT28" s="384"/>
      <c r="BU28" s="385"/>
      <c r="BV28" s="383">
        <v>467085</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14</v>
      </c>
      <c r="M29" s="472"/>
      <c r="N29" s="472"/>
      <c r="O29" s="472"/>
      <c r="P29" s="514"/>
      <c r="Q29" s="471">
        <v>3600</v>
      </c>
      <c r="R29" s="472"/>
      <c r="S29" s="472"/>
      <c r="T29" s="472"/>
      <c r="U29" s="472"/>
      <c r="V29" s="514"/>
      <c r="W29" s="569"/>
      <c r="X29" s="570"/>
      <c r="Y29" s="571"/>
      <c r="Z29" s="470" t="s">
        <v>177</v>
      </c>
      <c r="AA29" s="450"/>
      <c r="AB29" s="450"/>
      <c r="AC29" s="450"/>
      <c r="AD29" s="450"/>
      <c r="AE29" s="450"/>
      <c r="AF29" s="450"/>
      <c r="AG29" s="451"/>
      <c r="AH29" s="471">
        <v>256</v>
      </c>
      <c r="AI29" s="472"/>
      <c r="AJ29" s="472"/>
      <c r="AK29" s="472"/>
      <c r="AL29" s="514"/>
      <c r="AM29" s="471">
        <v>780110</v>
      </c>
      <c r="AN29" s="472"/>
      <c r="AO29" s="472"/>
      <c r="AP29" s="472"/>
      <c r="AQ29" s="472"/>
      <c r="AR29" s="514"/>
      <c r="AS29" s="471">
        <v>3047</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193840</v>
      </c>
      <c r="BO29" s="421"/>
      <c r="BP29" s="421"/>
      <c r="BQ29" s="421"/>
      <c r="BR29" s="421"/>
      <c r="BS29" s="421"/>
      <c r="BT29" s="421"/>
      <c r="BU29" s="422"/>
      <c r="BV29" s="420">
        <v>771479</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99.6</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951386</v>
      </c>
      <c r="BO30" s="540"/>
      <c r="BP30" s="540"/>
      <c r="BQ30" s="540"/>
      <c r="BR30" s="540"/>
      <c r="BS30" s="540"/>
      <c r="BT30" s="540"/>
      <c r="BU30" s="541"/>
      <c r="BV30" s="539">
        <v>1057579</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長井市国民健康保険特別会計</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IF('各会計、関係団体の財政状況及び健全化判断比率'!B32="","",'各会計、関係団体の財政状況及び健全化判断比率'!B32)</f>
        <v>長井市水道事業会計</v>
      </c>
      <c r="AP34" s="611"/>
      <c r="AQ34" s="611"/>
      <c r="AR34" s="611"/>
      <c r="AS34" s="611"/>
      <c r="AT34" s="611"/>
      <c r="AU34" s="611"/>
      <c r="AV34" s="611"/>
      <c r="AW34" s="611"/>
      <c r="AX34" s="611"/>
      <c r="AY34" s="611"/>
      <c r="AZ34" s="611"/>
      <c r="BA34" s="611"/>
      <c r="BB34" s="611"/>
      <c r="BC34" s="611"/>
      <c r="BD34" s="175"/>
      <c r="BE34" s="610">
        <f>IF(BG34="","",MAX(C34:D43,U34:V43,AM34:AN43)+1)</f>
        <v>9</v>
      </c>
      <c r="BF34" s="610"/>
      <c r="BG34" s="611" t="str">
        <f>IF('各会計、関係団体の財政状況及び健全化判断比率'!B34="","",'各会計、関係団体の財政状況及び健全化判断比率'!B34)</f>
        <v>長井市宅地開発事業特別会計</v>
      </c>
      <c r="BH34" s="611"/>
      <c r="BI34" s="611"/>
      <c r="BJ34" s="611"/>
      <c r="BK34" s="611"/>
      <c r="BL34" s="611"/>
      <c r="BM34" s="611"/>
      <c r="BN34" s="611"/>
      <c r="BO34" s="611"/>
      <c r="BP34" s="611"/>
      <c r="BQ34" s="611"/>
      <c r="BR34" s="611"/>
      <c r="BS34" s="611"/>
      <c r="BT34" s="611"/>
      <c r="BU34" s="611"/>
      <c r="BV34" s="175"/>
      <c r="BW34" s="610">
        <f>IF(BY34="","",MAX(C34:D43,U34:V43,AM34:AN43,BE34:BF43)+1)</f>
        <v>10</v>
      </c>
      <c r="BX34" s="610"/>
      <c r="BY34" s="611" t="str">
        <f>IF('各会計、関係団体の財政状況及び健全化判断比率'!B68="","",'各会計、関係団体の財政状況及び健全化判断比率'!B68)</f>
        <v>置賜広域病院企業団</v>
      </c>
      <c r="BZ34" s="611"/>
      <c r="CA34" s="611"/>
      <c r="CB34" s="611"/>
      <c r="CC34" s="611"/>
      <c r="CD34" s="611"/>
      <c r="CE34" s="611"/>
      <c r="CF34" s="611"/>
      <c r="CG34" s="611"/>
      <c r="CH34" s="611"/>
      <c r="CI34" s="611"/>
      <c r="CJ34" s="611"/>
      <c r="CK34" s="611"/>
      <c r="CL34" s="611"/>
      <c r="CM34" s="611"/>
      <c r="CN34" s="175"/>
      <c r="CO34" s="610">
        <f>IF(CQ34="","",MAX(C34:D43,U34:V43,AM34:AN43,BE34:BF43,BW34:BX43)+1)</f>
        <v>18</v>
      </c>
      <c r="CP34" s="610"/>
      <c r="CQ34" s="611" t="str">
        <f>IF('各会計、関係団体の財政状況及び健全化判断比率'!BS7="","",'各会計、関係団体の財政状況及び健全化判断比率'!BS7)</f>
        <v>長井要水</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f>IF(E35="","",C34+1)</f>
        <v>2</v>
      </c>
      <c r="D35" s="610"/>
      <c r="E35" s="611" t="str">
        <f>IF('各会計、関係団体の財政状況及び健全化判断比率'!B8="","",'各会計、関係団体の財政状況及び健全化判断比率'!B8)</f>
        <v>長井市山形鉄道運営助成事業特別会計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長井市介護保険特別会計</v>
      </c>
      <c r="X35" s="611"/>
      <c r="Y35" s="611"/>
      <c r="Z35" s="611"/>
      <c r="AA35" s="611"/>
      <c r="AB35" s="611"/>
      <c r="AC35" s="611"/>
      <c r="AD35" s="611"/>
      <c r="AE35" s="611"/>
      <c r="AF35" s="611"/>
      <c r="AG35" s="611"/>
      <c r="AH35" s="611"/>
      <c r="AI35" s="611"/>
      <c r="AJ35" s="611"/>
      <c r="AK35" s="611"/>
      <c r="AL35" s="175"/>
      <c r="AM35" s="610">
        <f t="shared" ref="AM35:AM43" si="0">IF(AO35="","",AM34+1)</f>
        <v>8</v>
      </c>
      <c r="AN35" s="610"/>
      <c r="AO35" s="611" t="str">
        <f>IF('各会計、関係団体の財政状況及び健全化判断比率'!B33="","",'各会計、関係団体の財政状況及び健全化判断比率'!B33)</f>
        <v>長井市下水道事業会計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11</v>
      </c>
      <c r="BX35" s="610"/>
      <c r="BY35" s="611" t="str">
        <f>IF('各会計、関係団体の財政状況及び健全化判断比率'!B69="","",'各会計、関係団体の財政状況及び健全化判断比率'!B69)</f>
        <v>西置賜行政組合</v>
      </c>
      <c r="BZ35" s="611"/>
      <c r="CA35" s="611"/>
      <c r="CB35" s="611"/>
      <c r="CC35" s="611"/>
      <c r="CD35" s="611"/>
      <c r="CE35" s="611"/>
      <c r="CF35" s="611"/>
      <c r="CG35" s="611"/>
      <c r="CH35" s="611"/>
      <c r="CI35" s="611"/>
      <c r="CJ35" s="611"/>
      <c r="CK35" s="611"/>
      <c r="CL35" s="611"/>
      <c r="CM35" s="611"/>
      <c r="CN35" s="175"/>
      <c r="CO35" s="610">
        <f t="shared" ref="CO35:CO43" si="3">IF(CQ35="","",CO34+1)</f>
        <v>19</v>
      </c>
      <c r="CP35" s="610"/>
      <c r="CQ35" s="611" t="str">
        <f>IF('各会計、関係団体の財政状況及び健全化判断比率'!BS8="","",'各会計、関係団体の財政状況及び健全化判断比率'!BS8)</f>
        <v>文教の杜ながい</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長井市後期高齢者医療特別会計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12</v>
      </c>
      <c r="BX36" s="610"/>
      <c r="BY36" s="611" t="str">
        <f>IF('各会計、関係団体の財政状況及び健全化判断比率'!B70="","",'各会計、関係団体の財政状況及び健全化判断比率'!B70)</f>
        <v>置賜広域行政事務組合</v>
      </c>
      <c r="BZ36" s="611"/>
      <c r="CA36" s="611"/>
      <c r="CB36" s="611"/>
      <c r="CC36" s="611"/>
      <c r="CD36" s="611"/>
      <c r="CE36" s="611"/>
      <c r="CF36" s="611"/>
      <c r="CG36" s="611"/>
      <c r="CH36" s="611"/>
      <c r="CI36" s="611"/>
      <c r="CJ36" s="611"/>
      <c r="CK36" s="611"/>
      <c r="CL36" s="611"/>
      <c r="CM36" s="611"/>
      <c r="CN36" s="175"/>
      <c r="CO36" s="610">
        <f t="shared" si="3"/>
        <v>20</v>
      </c>
      <c r="CP36" s="610"/>
      <c r="CQ36" s="611" t="str">
        <f>IF('各会計、関係団体の財政状況及び健全化判断比率'!BS9="","",'各会計、関係団体の財政状況及び健全化判断比率'!BS9)</f>
        <v>日本・アルカディア・ネットワーク</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6</v>
      </c>
      <c r="V37" s="610"/>
      <c r="W37" s="611" t="str">
        <f>IF('各会計、関係団体の財政状況及び健全化判断比率'!B31="","",'各会計、関係団体の財政状況及び健全化判断比率'!B31)</f>
        <v>長井市訪問看護事業特別会計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13</v>
      </c>
      <c r="BX37" s="610"/>
      <c r="BY37" s="611" t="str">
        <f>IF('各会計、関係団体の財政状況及び健全化判断比率'!B71="","",'各会計、関係団体の財政状況及び健全化判断比率'!B71)</f>
        <v>山形県消防補償等組合</v>
      </c>
      <c r="BZ37" s="611"/>
      <c r="CA37" s="611"/>
      <c r="CB37" s="611"/>
      <c r="CC37" s="611"/>
      <c r="CD37" s="611"/>
      <c r="CE37" s="611"/>
      <c r="CF37" s="611"/>
      <c r="CG37" s="611"/>
      <c r="CH37" s="611"/>
      <c r="CI37" s="611"/>
      <c r="CJ37" s="611"/>
      <c r="CK37" s="611"/>
      <c r="CL37" s="611"/>
      <c r="CM37" s="611"/>
      <c r="CN37" s="175"/>
      <c r="CO37" s="610">
        <f t="shared" si="3"/>
        <v>21</v>
      </c>
      <c r="CP37" s="610"/>
      <c r="CQ37" s="611" t="str">
        <f>IF('各会計、関係団体の財政状況及び健全化判断比率'!BS10="","",'各会計、関係団体の財政状況及び健全化判断比率'!BS10)</f>
        <v>置賜地場産業振興センター</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14</v>
      </c>
      <c r="BX38" s="610"/>
      <c r="BY38" s="611" t="str">
        <f>IF('各会計、関係団体の財政状況及び健全化判断比率'!B72="","",'各会計、関係団体の財政状況及び健全化判断比率'!B72)</f>
        <v>山形県自治会館管理組合</v>
      </c>
      <c r="BZ38" s="611"/>
      <c r="CA38" s="611"/>
      <c r="CB38" s="611"/>
      <c r="CC38" s="611"/>
      <c r="CD38" s="611"/>
      <c r="CE38" s="611"/>
      <c r="CF38" s="611"/>
      <c r="CG38" s="611"/>
      <c r="CH38" s="611"/>
      <c r="CI38" s="611"/>
      <c r="CJ38" s="611"/>
      <c r="CK38" s="611"/>
      <c r="CL38" s="611"/>
      <c r="CM38" s="611"/>
      <c r="CN38" s="175"/>
      <c r="CO38" s="610">
        <f t="shared" si="3"/>
        <v>22</v>
      </c>
      <c r="CP38" s="610"/>
      <c r="CQ38" s="611" t="str">
        <f>IF('各会計、関係団体の財政状況及び健全化判断比率'!BS11="","",'各会計、関係団体の財政状況及び健全化判断比率'!BS11)</f>
        <v>タスパークホテル</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15</v>
      </c>
      <c r="BX39" s="610"/>
      <c r="BY39" s="611" t="str">
        <f>IF('各会計、関係団体の財政状況及び健全化判断比率'!B73="","",'各会計、関係団体の財政状況及び健全化判断比率'!B73)</f>
        <v>山形県後期高齢者医療広域連合（普通会計分）</v>
      </c>
      <c r="BZ39" s="611"/>
      <c r="CA39" s="611"/>
      <c r="CB39" s="611"/>
      <c r="CC39" s="611"/>
      <c r="CD39" s="611"/>
      <c r="CE39" s="611"/>
      <c r="CF39" s="611"/>
      <c r="CG39" s="611"/>
      <c r="CH39" s="611"/>
      <c r="CI39" s="611"/>
      <c r="CJ39" s="611"/>
      <c r="CK39" s="611"/>
      <c r="CL39" s="611"/>
      <c r="CM39" s="611"/>
      <c r="CN39" s="175"/>
      <c r="CO39" s="610">
        <f t="shared" si="3"/>
        <v>23</v>
      </c>
      <c r="CP39" s="610"/>
      <c r="CQ39" s="611" t="str">
        <f>IF('各会計、関係団体の財政状況及び健全化判断比率'!BS12="","",'各会計、関係団体の財政状況及び健全化判断比率'!BS12)</f>
        <v>山形鉄道</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16</v>
      </c>
      <c r="BX40" s="610"/>
      <c r="BY40" s="611" t="str">
        <f>IF('各会計、関係団体の財政状況及び健全化判断比率'!B74="","",'各会計、関係団体の財政状況及び健全化判断比率'!B74)</f>
        <v>山形県後期高齢者医療広域連合（事業会計分）</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17</v>
      </c>
      <c r="BX41" s="610"/>
      <c r="BY41" s="611" t="str">
        <f>IF('各会計、関係団体の財政状況及び健全化判断比率'!B75="","",'各会計、関係団体の財政状況及び健全化判断比率'!B75)</f>
        <v>山形県市町村職員退職手当組合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EcUgkCQzgikfg5cyakwWwwQQYmpMx0+OZKJ7+9gXx0E7jal7GUUfDB6/rchaq0TO7GpPGem0emaLEzxPjhE1RQ==" saltValue="JD+khCD2J1Lf+hvRmBF23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61" t="s">
        <v>535</v>
      </c>
      <c r="D34" s="1161"/>
      <c r="E34" s="1162"/>
      <c r="F34" s="32">
        <v>9.24</v>
      </c>
      <c r="G34" s="33">
        <v>9.6999999999999993</v>
      </c>
      <c r="H34" s="33">
        <v>9.7100000000000009</v>
      </c>
      <c r="I34" s="33">
        <v>10.4</v>
      </c>
      <c r="J34" s="34">
        <v>11.05</v>
      </c>
      <c r="K34" s="22"/>
      <c r="L34" s="22"/>
      <c r="M34" s="22"/>
      <c r="N34" s="22"/>
      <c r="O34" s="22"/>
      <c r="P34" s="22"/>
    </row>
    <row r="35" spans="1:16" ht="39" customHeight="1" x14ac:dyDescent="0.15">
      <c r="A35" s="22"/>
      <c r="B35" s="35"/>
      <c r="C35" s="1157" t="s">
        <v>536</v>
      </c>
      <c r="D35" s="1157"/>
      <c r="E35" s="1158"/>
      <c r="F35" s="36">
        <v>4.87</v>
      </c>
      <c r="G35" s="37">
        <v>5.85</v>
      </c>
      <c r="H35" s="37">
        <v>7.35</v>
      </c>
      <c r="I35" s="37">
        <v>7.21</v>
      </c>
      <c r="J35" s="38">
        <v>6.75</v>
      </c>
      <c r="K35" s="22"/>
      <c r="L35" s="22"/>
      <c r="M35" s="22"/>
      <c r="N35" s="22"/>
      <c r="O35" s="22"/>
      <c r="P35" s="22"/>
    </row>
    <row r="36" spans="1:16" ht="39" customHeight="1" x14ac:dyDescent="0.15">
      <c r="A36" s="22"/>
      <c r="B36" s="35"/>
      <c r="C36" s="1157" t="s">
        <v>537</v>
      </c>
      <c r="D36" s="1157"/>
      <c r="E36" s="1158"/>
      <c r="F36" s="36">
        <v>3.13</v>
      </c>
      <c r="G36" s="37">
        <v>3.23</v>
      </c>
      <c r="H36" s="37">
        <v>3.73</v>
      </c>
      <c r="I36" s="37">
        <v>3.92</v>
      </c>
      <c r="J36" s="38">
        <v>4.68</v>
      </c>
      <c r="K36" s="22"/>
      <c r="L36" s="22"/>
      <c r="M36" s="22"/>
      <c r="N36" s="22"/>
      <c r="O36" s="22"/>
      <c r="P36" s="22"/>
    </row>
    <row r="37" spans="1:16" ht="39" customHeight="1" x14ac:dyDescent="0.15">
      <c r="A37" s="22"/>
      <c r="B37" s="35"/>
      <c r="C37" s="1157" t="s">
        <v>538</v>
      </c>
      <c r="D37" s="1157"/>
      <c r="E37" s="1158"/>
      <c r="F37" s="36">
        <v>0.53</v>
      </c>
      <c r="G37" s="37">
        <v>0.44</v>
      </c>
      <c r="H37" s="37">
        <v>0.43</v>
      </c>
      <c r="I37" s="37">
        <v>1.27</v>
      </c>
      <c r="J37" s="38">
        <v>1.24</v>
      </c>
      <c r="K37" s="22"/>
      <c r="L37" s="22"/>
      <c r="M37" s="22"/>
      <c r="N37" s="22"/>
      <c r="O37" s="22"/>
      <c r="P37" s="22"/>
    </row>
    <row r="38" spans="1:16" ht="39" customHeight="1" x14ac:dyDescent="0.15">
      <c r="A38" s="22"/>
      <c r="B38" s="35"/>
      <c r="C38" s="1157" t="s">
        <v>539</v>
      </c>
      <c r="D38" s="1157"/>
      <c r="E38" s="1158"/>
      <c r="F38" s="36" t="s">
        <v>490</v>
      </c>
      <c r="G38" s="37">
        <v>0.41</v>
      </c>
      <c r="H38" s="37">
        <v>0.46</v>
      </c>
      <c r="I38" s="37">
        <v>0.57999999999999996</v>
      </c>
      <c r="J38" s="38">
        <v>0.7</v>
      </c>
      <c r="K38" s="22"/>
      <c r="L38" s="22"/>
      <c r="M38" s="22"/>
      <c r="N38" s="22"/>
      <c r="O38" s="22"/>
      <c r="P38" s="22"/>
    </row>
    <row r="39" spans="1:16" ht="39" customHeight="1" x14ac:dyDescent="0.15">
      <c r="A39" s="22"/>
      <c r="B39" s="35"/>
      <c r="C39" s="1157" t="s">
        <v>540</v>
      </c>
      <c r="D39" s="1157"/>
      <c r="E39" s="1158"/>
      <c r="F39" s="36">
        <v>7.0000000000000007E-2</v>
      </c>
      <c r="G39" s="37">
        <v>0.06</v>
      </c>
      <c r="H39" s="37">
        <v>7.0000000000000007E-2</v>
      </c>
      <c r="I39" s="37">
        <v>0.06</v>
      </c>
      <c r="J39" s="38">
        <v>0.09</v>
      </c>
      <c r="K39" s="22"/>
      <c r="L39" s="22"/>
      <c r="M39" s="22"/>
      <c r="N39" s="22"/>
      <c r="O39" s="22"/>
      <c r="P39" s="22"/>
    </row>
    <row r="40" spans="1:16" ht="39" customHeight="1" x14ac:dyDescent="0.15">
      <c r="A40" s="22"/>
      <c r="B40" s="35"/>
      <c r="C40" s="1157" t="s">
        <v>541</v>
      </c>
      <c r="D40" s="1157"/>
      <c r="E40" s="1158"/>
      <c r="F40" s="36">
        <v>0</v>
      </c>
      <c r="G40" s="37">
        <v>0</v>
      </c>
      <c r="H40" s="37">
        <v>0</v>
      </c>
      <c r="I40" s="37">
        <v>0</v>
      </c>
      <c r="J40" s="38">
        <v>0</v>
      </c>
      <c r="K40" s="22"/>
      <c r="L40" s="22"/>
      <c r="M40" s="22"/>
      <c r="N40" s="22"/>
      <c r="O40" s="22"/>
      <c r="P40" s="22"/>
    </row>
    <row r="41" spans="1:16" ht="39" customHeight="1" x14ac:dyDescent="0.15">
      <c r="A41" s="22"/>
      <c r="B41" s="35"/>
      <c r="C41" s="1157" t="s">
        <v>542</v>
      </c>
      <c r="D41" s="1157"/>
      <c r="E41" s="1158"/>
      <c r="F41" s="36">
        <v>0</v>
      </c>
      <c r="G41" s="37">
        <v>0</v>
      </c>
      <c r="H41" s="37">
        <v>0</v>
      </c>
      <c r="I41" s="37">
        <v>0</v>
      </c>
      <c r="J41" s="38">
        <v>0</v>
      </c>
      <c r="K41" s="22"/>
      <c r="L41" s="22"/>
      <c r="M41" s="22"/>
      <c r="N41" s="22"/>
      <c r="O41" s="22"/>
      <c r="P41" s="22"/>
    </row>
    <row r="42" spans="1:16" ht="39" customHeight="1" x14ac:dyDescent="0.15">
      <c r="A42" s="22"/>
      <c r="B42" s="39"/>
      <c r="C42" s="1157" t="s">
        <v>543</v>
      </c>
      <c r="D42" s="1157"/>
      <c r="E42" s="1158"/>
      <c r="F42" s="36" t="s">
        <v>490</v>
      </c>
      <c r="G42" s="37" t="s">
        <v>490</v>
      </c>
      <c r="H42" s="37" t="s">
        <v>490</v>
      </c>
      <c r="I42" s="37" t="s">
        <v>490</v>
      </c>
      <c r="J42" s="38" t="s">
        <v>490</v>
      </c>
      <c r="K42" s="22"/>
      <c r="L42" s="22"/>
      <c r="M42" s="22"/>
      <c r="N42" s="22"/>
      <c r="O42" s="22"/>
      <c r="P42" s="22"/>
    </row>
    <row r="43" spans="1:16" ht="39" customHeight="1" thickBot="1" x14ac:dyDescent="0.2">
      <c r="A43" s="22"/>
      <c r="B43" s="40"/>
      <c r="C43" s="1159" t="s">
        <v>544</v>
      </c>
      <c r="D43" s="1159"/>
      <c r="E43" s="1160"/>
      <c r="F43" s="41">
        <v>2.61</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mnLF0k757aTHhB8YedaAXwo6FdhD4ngBcffSD9HHldRAbBRrs4gdDtdmNvHx4d3gAPqvnWBzVZUTuyxO6uvNg==" saltValue="UREi4f4k5Wu8/NS30Fwl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3" t="s">
        <v>9</v>
      </c>
      <c r="C45" s="1164"/>
      <c r="D45" s="56"/>
      <c r="E45" s="1169" t="s">
        <v>10</v>
      </c>
      <c r="F45" s="1169"/>
      <c r="G45" s="1169"/>
      <c r="H45" s="1169"/>
      <c r="I45" s="1169"/>
      <c r="J45" s="1170"/>
      <c r="K45" s="57">
        <v>1108</v>
      </c>
      <c r="L45" s="58">
        <v>1219</v>
      </c>
      <c r="M45" s="58">
        <v>1284</v>
      </c>
      <c r="N45" s="58">
        <v>1377</v>
      </c>
      <c r="O45" s="59">
        <v>1445</v>
      </c>
      <c r="P45" s="46"/>
      <c r="Q45" s="46"/>
      <c r="R45" s="46"/>
      <c r="S45" s="46"/>
      <c r="T45" s="46"/>
      <c r="U45" s="46"/>
    </row>
    <row r="46" spans="1:21" ht="30.75" customHeight="1" x14ac:dyDescent="0.15">
      <c r="A46" s="46"/>
      <c r="B46" s="1165"/>
      <c r="C46" s="1166"/>
      <c r="D46" s="60"/>
      <c r="E46" s="1171" t="s">
        <v>11</v>
      </c>
      <c r="F46" s="1171"/>
      <c r="G46" s="1171"/>
      <c r="H46" s="1171"/>
      <c r="I46" s="1171"/>
      <c r="J46" s="1172"/>
      <c r="K46" s="61" t="s">
        <v>490</v>
      </c>
      <c r="L46" s="62" t="s">
        <v>490</v>
      </c>
      <c r="M46" s="62" t="s">
        <v>490</v>
      </c>
      <c r="N46" s="62" t="s">
        <v>490</v>
      </c>
      <c r="O46" s="63" t="s">
        <v>490</v>
      </c>
      <c r="P46" s="46"/>
      <c r="Q46" s="46"/>
      <c r="R46" s="46"/>
      <c r="S46" s="46"/>
      <c r="T46" s="46"/>
      <c r="U46" s="46"/>
    </row>
    <row r="47" spans="1:21" ht="30.75" customHeight="1" x14ac:dyDescent="0.15">
      <c r="A47" s="46"/>
      <c r="B47" s="1165"/>
      <c r="C47" s="1166"/>
      <c r="D47" s="60"/>
      <c r="E47" s="1171" t="s">
        <v>12</v>
      </c>
      <c r="F47" s="1171"/>
      <c r="G47" s="1171"/>
      <c r="H47" s="1171"/>
      <c r="I47" s="1171"/>
      <c r="J47" s="1172"/>
      <c r="K47" s="61" t="s">
        <v>490</v>
      </c>
      <c r="L47" s="62" t="s">
        <v>490</v>
      </c>
      <c r="M47" s="62" t="s">
        <v>490</v>
      </c>
      <c r="N47" s="62" t="s">
        <v>490</v>
      </c>
      <c r="O47" s="63" t="s">
        <v>490</v>
      </c>
      <c r="P47" s="46"/>
      <c r="Q47" s="46"/>
      <c r="R47" s="46"/>
      <c r="S47" s="46"/>
      <c r="T47" s="46"/>
      <c r="U47" s="46"/>
    </row>
    <row r="48" spans="1:21" ht="30.75" customHeight="1" x14ac:dyDescent="0.15">
      <c r="A48" s="46"/>
      <c r="B48" s="1165"/>
      <c r="C48" s="1166"/>
      <c r="D48" s="60"/>
      <c r="E48" s="1171" t="s">
        <v>13</v>
      </c>
      <c r="F48" s="1171"/>
      <c r="G48" s="1171"/>
      <c r="H48" s="1171"/>
      <c r="I48" s="1171"/>
      <c r="J48" s="1172"/>
      <c r="K48" s="61">
        <v>623</v>
      </c>
      <c r="L48" s="62">
        <v>432</v>
      </c>
      <c r="M48" s="62">
        <v>428</v>
      </c>
      <c r="N48" s="62">
        <v>454</v>
      </c>
      <c r="O48" s="63">
        <v>429</v>
      </c>
      <c r="P48" s="46"/>
      <c r="Q48" s="46"/>
      <c r="R48" s="46"/>
      <c r="S48" s="46"/>
      <c r="T48" s="46"/>
      <c r="U48" s="46"/>
    </row>
    <row r="49" spans="1:21" ht="30.75" customHeight="1" x14ac:dyDescent="0.15">
      <c r="A49" s="46"/>
      <c r="B49" s="1165"/>
      <c r="C49" s="1166"/>
      <c r="D49" s="60"/>
      <c r="E49" s="1171" t="s">
        <v>14</v>
      </c>
      <c r="F49" s="1171"/>
      <c r="G49" s="1171"/>
      <c r="H49" s="1171"/>
      <c r="I49" s="1171"/>
      <c r="J49" s="1172"/>
      <c r="K49" s="61">
        <v>347</v>
      </c>
      <c r="L49" s="62">
        <v>339</v>
      </c>
      <c r="M49" s="62">
        <v>342</v>
      </c>
      <c r="N49" s="62">
        <v>371</v>
      </c>
      <c r="O49" s="63">
        <v>367</v>
      </c>
      <c r="P49" s="46"/>
      <c r="Q49" s="46"/>
      <c r="R49" s="46"/>
      <c r="S49" s="46"/>
      <c r="T49" s="46"/>
      <c r="U49" s="46"/>
    </row>
    <row r="50" spans="1:21" ht="30.75" customHeight="1" x14ac:dyDescent="0.15">
      <c r="A50" s="46"/>
      <c r="B50" s="1165"/>
      <c r="C50" s="1166"/>
      <c r="D50" s="60"/>
      <c r="E50" s="1171" t="s">
        <v>15</v>
      </c>
      <c r="F50" s="1171"/>
      <c r="G50" s="1171"/>
      <c r="H50" s="1171"/>
      <c r="I50" s="1171"/>
      <c r="J50" s="1172"/>
      <c r="K50" s="61">
        <v>1</v>
      </c>
      <c r="L50" s="62">
        <v>1</v>
      </c>
      <c r="M50" s="62">
        <v>52</v>
      </c>
      <c r="N50" s="62">
        <v>52</v>
      </c>
      <c r="O50" s="63">
        <v>52</v>
      </c>
      <c r="P50" s="46"/>
      <c r="Q50" s="46"/>
      <c r="R50" s="46"/>
      <c r="S50" s="46"/>
      <c r="T50" s="46"/>
      <c r="U50" s="46"/>
    </row>
    <row r="51" spans="1:21" ht="30.75" customHeight="1" x14ac:dyDescent="0.15">
      <c r="A51" s="46"/>
      <c r="B51" s="1167"/>
      <c r="C51" s="1168"/>
      <c r="D51" s="64"/>
      <c r="E51" s="1171" t="s">
        <v>16</v>
      </c>
      <c r="F51" s="1171"/>
      <c r="G51" s="1171"/>
      <c r="H51" s="1171"/>
      <c r="I51" s="1171"/>
      <c r="J51" s="1172"/>
      <c r="K51" s="61">
        <v>1</v>
      </c>
      <c r="L51" s="62">
        <v>1</v>
      </c>
      <c r="M51" s="62">
        <v>1</v>
      </c>
      <c r="N51" s="62">
        <v>0</v>
      </c>
      <c r="O51" s="63">
        <v>0</v>
      </c>
      <c r="P51" s="46"/>
      <c r="Q51" s="46"/>
      <c r="R51" s="46"/>
      <c r="S51" s="46"/>
      <c r="T51" s="46"/>
      <c r="U51" s="46"/>
    </row>
    <row r="52" spans="1:21" ht="30.75" customHeight="1" x14ac:dyDescent="0.15">
      <c r="A52" s="46"/>
      <c r="B52" s="1173" t="s">
        <v>17</v>
      </c>
      <c r="C52" s="1174"/>
      <c r="D52" s="64"/>
      <c r="E52" s="1171" t="s">
        <v>18</v>
      </c>
      <c r="F52" s="1171"/>
      <c r="G52" s="1171"/>
      <c r="H52" s="1171"/>
      <c r="I52" s="1171"/>
      <c r="J52" s="1172"/>
      <c r="K52" s="61">
        <v>1263</v>
      </c>
      <c r="L52" s="62">
        <v>1284</v>
      </c>
      <c r="M52" s="62">
        <v>1267</v>
      </c>
      <c r="N52" s="62">
        <v>1290</v>
      </c>
      <c r="O52" s="63">
        <v>1247</v>
      </c>
      <c r="P52" s="46"/>
      <c r="Q52" s="46"/>
      <c r="R52" s="46"/>
      <c r="S52" s="46"/>
      <c r="T52" s="46"/>
      <c r="U52" s="46"/>
    </row>
    <row r="53" spans="1:21" ht="30.75" customHeight="1" thickBot="1" x14ac:dyDescent="0.2">
      <c r="A53" s="46"/>
      <c r="B53" s="1175" t="s">
        <v>19</v>
      </c>
      <c r="C53" s="1176"/>
      <c r="D53" s="65"/>
      <c r="E53" s="1177" t="s">
        <v>20</v>
      </c>
      <c r="F53" s="1177"/>
      <c r="G53" s="1177"/>
      <c r="H53" s="1177"/>
      <c r="I53" s="1177"/>
      <c r="J53" s="1178"/>
      <c r="K53" s="66">
        <v>817</v>
      </c>
      <c r="L53" s="67">
        <v>708</v>
      </c>
      <c r="M53" s="67">
        <v>840</v>
      </c>
      <c r="N53" s="67">
        <v>964</v>
      </c>
      <c r="O53" s="68">
        <v>1046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79" t="s">
        <v>24</v>
      </c>
      <c r="C58" s="1180"/>
      <c r="D58" s="1185" t="s">
        <v>25</v>
      </c>
      <c r="E58" s="1186"/>
      <c r="F58" s="1186"/>
      <c r="G58" s="1186"/>
      <c r="H58" s="1186"/>
      <c r="I58" s="1186"/>
      <c r="J58" s="1187"/>
      <c r="K58" s="81" t="s">
        <v>574</v>
      </c>
      <c r="L58" s="82" t="s">
        <v>574</v>
      </c>
      <c r="M58" s="82" t="s">
        <v>574</v>
      </c>
      <c r="N58" s="82" t="s">
        <v>574</v>
      </c>
      <c r="O58" s="83" t="s">
        <v>574</v>
      </c>
    </row>
    <row r="59" spans="1:21" ht="31.5" customHeight="1" x14ac:dyDescent="0.15">
      <c r="B59" s="1181"/>
      <c r="C59" s="1182"/>
      <c r="D59" s="1188" t="s">
        <v>26</v>
      </c>
      <c r="E59" s="1189"/>
      <c r="F59" s="1189"/>
      <c r="G59" s="1189"/>
      <c r="H59" s="1189"/>
      <c r="I59" s="1189"/>
      <c r="J59" s="1190"/>
      <c r="K59" s="84" t="s">
        <v>574</v>
      </c>
      <c r="L59" s="85" t="s">
        <v>574</v>
      </c>
      <c r="M59" s="85" t="s">
        <v>574</v>
      </c>
      <c r="N59" s="85" t="s">
        <v>574</v>
      </c>
      <c r="O59" s="86" t="s">
        <v>574</v>
      </c>
    </row>
    <row r="60" spans="1:21" ht="31.5" customHeight="1" thickBot="1" x14ac:dyDescent="0.2">
      <c r="B60" s="1183"/>
      <c r="C60" s="1184"/>
      <c r="D60" s="1191" t="s">
        <v>27</v>
      </c>
      <c r="E60" s="1192"/>
      <c r="F60" s="1192"/>
      <c r="G60" s="1192"/>
      <c r="H60" s="1192"/>
      <c r="I60" s="1192"/>
      <c r="J60" s="1193"/>
      <c r="K60" s="87" t="s">
        <v>574</v>
      </c>
      <c r="L60" s="88" t="s">
        <v>574</v>
      </c>
      <c r="M60" s="88" t="s">
        <v>574</v>
      </c>
      <c r="N60" s="88" t="s">
        <v>574</v>
      </c>
      <c r="O60" s="89" t="s">
        <v>574</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JO7BrZ6t1afuWzvZfPEgBwRhQSExJzdJBmL5kxTONv6ypqEi5bspGGK2XrMJVNHzYb5jFxlozSzlORlwddiQ==" saltValue="1g+Gfb4AKkYfCBkv/jIfG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94" t="s">
        <v>30</v>
      </c>
      <c r="C41" s="1195"/>
      <c r="D41" s="103"/>
      <c r="E41" s="1200" t="s">
        <v>31</v>
      </c>
      <c r="F41" s="1200"/>
      <c r="G41" s="1200"/>
      <c r="H41" s="1201"/>
      <c r="I41" s="342">
        <v>17192</v>
      </c>
      <c r="J41" s="343">
        <v>22347</v>
      </c>
      <c r="K41" s="343">
        <v>23112</v>
      </c>
      <c r="L41" s="343">
        <v>24177</v>
      </c>
      <c r="M41" s="344">
        <v>24817</v>
      </c>
    </row>
    <row r="42" spans="2:13" ht="27.75" customHeight="1" x14ac:dyDescent="0.15">
      <c r="B42" s="1196"/>
      <c r="C42" s="1197"/>
      <c r="D42" s="104"/>
      <c r="E42" s="1202" t="s">
        <v>32</v>
      </c>
      <c r="F42" s="1202"/>
      <c r="G42" s="1202"/>
      <c r="H42" s="1203"/>
      <c r="I42" s="345">
        <v>1</v>
      </c>
      <c r="J42" s="346">
        <v>764</v>
      </c>
      <c r="K42" s="346">
        <v>723</v>
      </c>
      <c r="L42" s="346">
        <v>671</v>
      </c>
      <c r="M42" s="347">
        <v>620</v>
      </c>
    </row>
    <row r="43" spans="2:13" ht="27.75" customHeight="1" x14ac:dyDescent="0.15">
      <c r="B43" s="1196"/>
      <c r="C43" s="1197"/>
      <c r="D43" s="104"/>
      <c r="E43" s="1202" t="s">
        <v>33</v>
      </c>
      <c r="F43" s="1202"/>
      <c r="G43" s="1202"/>
      <c r="H43" s="1203"/>
      <c r="I43" s="345">
        <v>4976</v>
      </c>
      <c r="J43" s="346">
        <v>4309</v>
      </c>
      <c r="K43" s="346">
        <v>3623</v>
      </c>
      <c r="L43" s="346">
        <v>3003</v>
      </c>
      <c r="M43" s="347">
        <v>2864</v>
      </c>
    </row>
    <row r="44" spans="2:13" ht="27.75" customHeight="1" x14ac:dyDescent="0.15">
      <c r="B44" s="1196"/>
      <c r="C44" s="1197"/>
      <c r="D44" s="104"/>
      <c r="E44" s="1202" t="s">
        <v>34</v>
      </c>
      <c r="F44" s="1202"/>
      <c r="G44" s="1202"/>
      <c r="H44" s="1203"/>
      <c r="I44" s="345">
        <v>3064</v>
      </c>
      <c r="J44" s="346">
        <v>3593</v>
      </c>
      <c r="K44" s="346">
        <v>4586</v>
      </c>
      <c r="L44" s="346">
        <v>5219</v>
      </c>
      <c r="M44" s="347">
        <v>4860</v>
      </c>
    </row>
    <row r="45" spans="2:13" ht="27.75" customHeight="1" x14ac:dyDescent="0.15">
      <c r="B45" s="1196"/>
      <c r="C45" s="1197"/>
      <c r="D45" s="104"/>
      <c r="E45" s="1202" t="s">
        <v>35</v>
      </c>
      <c r="F45" s="1202"/>
      <c r="G45" s="1202"/>
      <c r="H45" s="1203"/>
      <c r="I45" s="345">
        <v>2277</v>
      </c>
      <c r="J45" s="346">
        <v>2433</v>
      </c>
      <c r="K45" s="346">
        <v>2319</v>
      </c>
      <c r="L45" s="346">
        <v>2228</v>
      </c>
      <c r="M45" s="347">
        <v>2110</v>
      </c>
    </row>
    <row r="46" spans="2:13" ht="27.75" customHeight="1" x14ac:dyDescent="0.15">
      <c r="B46" s="1196"/>
      <c r="C46" s="1197"/>
      <c r="D46" s="105"/>
      <c r="E46" s="1202" t="s">
        <v>36</v>
      </c>
      <c r="F46" s="1202"/>
      <c r="G46" s="1202"/>
      <c r="H46" s="1203"/>
      <c r="I46" s="345" t="s">
        <v>490</v>
      </c>
      <c r="J46" s="346" t="s">
        <v>490</v>
      </c>
      <c r="K46" s="346" t="s">
        <v>490</v>
      </c>
      <c r="L46" s="346" t="s">
        <v>490</v>
      </c>
      <c r="M46" s="347">
        <v>165</v>
      </c>
    </row>
    <row r="47" spans="2:13" ht="27.75" customHeight="1" x14ac:dyDescent="0.15">
      <c r="B47" s="1196"/>
      <c r="C47" s="1197"/>
      <c r="D47" s="106"/>
      <c r="E47" s="1204" t="s">
        <v>37</v>
      </c>
      <c r="F47" s="1205"/>
      <c r="G47" s="1205"/>
      <c r="H47" s="1206"/>
      <c r="I47" s="345" t="s">
        <v>490</v>
      </c>
      <c r="J47" s="346" t="s">
        <v>490</v>
      </c>
      <c r="K47" s="346" t="s">
        <v>490</v>
      </c>
      <c r="L47" s="346" t="s">
        <v>490</v>
      </c>
      <c r="M47" s="347" t="s">
        <v>490</v>
      </c>
    </row>
    <row r="48" spans="2:13" ht="27.75" customHeight="1" x14ac:dyDescent="0.15">
      <c r="B48" s="1196"/>
      <c r="C48" s="1197"/>
      <c r="D48" s="104"/>
      <c r="E48" s="1202" t="s">
        <v>38</v>
      </c>
      <c r="F48" s="1202"/>
      <c r="G48" s="1202"/>
      <c r="H48" s="1203"/>
      <c r="I48" s="345" t="s">
        <v>490</v>
      </c>
      <c r="J48" s="346" t="s">
        <v>490</v>
      </c>
      <c r="K48" s="346" t="s">
        <v>490</v>
      </c>
      <c r="L48" s="346" t="s">
        <v>490</v>
      </c>
      <c r="M48" s="347" t="s">
        <v>490</v>
      </c>
    </row>
    <row r="49" spans="2:13" ht="27.75" customHeight="1" x14ac:dyDescent="0.15">
      <c r="B49" s="1198"/>
      <c r="C49" s="1199"/>
      <c r="D49" s="104"/>
      <c r="E49" s="1202" t="s">
        <v>39</v>
      </c>
      <c r="F49" s="1202"/>
      <c r="G49" s="1202"/>
      <c r="H49" s="1203"/>
      <c r="I49" s="345" t="s">
        <v>490</v>
      </c>
      <c r="J49" s="346" t="s">
        <v>490</v>
      </c>
      <c r="K49" s="346" t="s">
        <v>490</v>
      </c>
      <c r="L49" s="346" t="s">
        <v>490</v>
      </c>
      <c r="M49" s="347" t="s">
        <v>490</v>
      </c>
    </row>
    <row r="50" spans="2:13" ht="27.75" customHeight="1" x14ac:dyDescent="0.15">
      <c r="B50" s="1207" t="s">
        <v>40</v>
      </c>
      <c r="C50" s="1208"/>
      <c r="D50" s="107"/>
      <c r="E50" s="1202" t="s">
        <v>41</v>
      </c>
      <c r="F50" s="1202"/>
      <c r="G50" s="1202"/>
      <c r="H50" s="1203"/>
      <c r="I50" s="345">
        <v>1397</v>
      </c>
      <c r="J50" s="346">
        <v>1923</v>
      </c>
      <c r="K50" s="346">
        <v>2350</v>
      </c>
      <c r="L50" s="346">
        <v>2531</v>
      </c>
      <c r="M50" s="347">
        <v>1737</v>
      </c>
    </row>
    <row r="51" spans="2:13" ht="27.75" customHeight="1" x14ac:dyDescent="0.15">
      <c r="B51" s="1196"/>
      <c r="C51" s="1197"/>
      <c r="D51" s="104"/>
      <c r="E51" s="1202" t="s">
        <v>42</v>
      </c>
      <c r="F51" s="1202"/>
      <c r="G51" s="1202"/>
      <c r="H51" s="1203"/>
      <c r="I51" s="345">
        <v>1117</v>
      </c>
      <c r="J51" s="346">
        <v>999</v>
      </c>
      <c r="K51" s="346">
        <v>1020</v>
      </c>
      <c r="L51" s="346">
        <v>1160</v>
      </c>
      <c r="M51" s="347">
        <v>933</v>
      </c>
    </row>
    <row r="52" spans="2:13" ht="27.75" customHeight="1" x14ac:dyDescent="0.15">
      <c r="B52" s="1198"/>
      <c r="C52" s="1199"/>
      <c r="D52" s="104"/>
      <c r="E52" s="1202" t="s">
        <v>43</v>
      </c>
      <c r="F52" s="1202"/>
      <c r="G52" s="1202"/>
      <c r="H52" s="1203"/>
      <c r="I52" s="345">
        <v>12983</v>
      </c>
      <c r="J52" s="346">
        <v>14397</v>
      </c>
      <c r="K52" s="346">
        <v>14515</v>
      </c>
      <c r="L52" s="346">
        <v>14986</v>
      </c>
      <c r="M52" s="347">
        <v>14504</v>
      </c>
    </row>
    <row r="53" spans="2:13" ht="27.75" customHeight="1" thickBot="1" x14ac:dyDescent="0.2">
      <c r="B53" s="1209" t="s">
        <v>19</v>
      </c>
      <c r="C53" s="1210"/>
      <c r="D53" s="108"/>
      <c r="E53" s="1211" t="s">
        <v>44</v>
      </c>
      <c r="F53" s="1211"/>
      <c r="G53" s="1211"/>
      <c r="H53" s="1212"/>
      <c r="I53" s="348">
        <v>12013</v>
      </c>
      <c r="J53" s="349">
        <v>16129</v>
      </c>
      <c r="K53" s="349">
        <v>16479</v>
      </c>
      <c r="L53" s="349">
        <v>16621</v>
      </c>
      <c r="M53" s="350">
        <v>18261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jNzL+zAWE+xpWBlr3WrEPEta3tRSCw7VA7STzGaUneYO8gkddo+W6DE1OTks7JNWiRFaqttGNJeNKMgGauVQQ==" saltValue="/Incdh5kgKpYyjXni+otj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218" t="s">
        <v>46</v>
      </c>
      <c r="D55" s="1218"/>
      <c r="E55" s="1219"/>
      <c r="F55" s="120">
        <v>615</v>
      </c>
      <c r="G55" s="120">
        <v>467</v>
      </c>
      <c r="H55" s="121">
        <v>332</v>
      </c>
    </row>
    <row r="56" spans="2:8" ht="52.5" customHeight="1" x14ac:dyDescent="0.15">
      <c r="B56" s="122"/>
      <c r="C56" s="1220" t="s">
        <v>47</v>
      </c>
      <c r="D56" s="1220"/>
      <c r="E56" s="1221"/>
      <c r="F56" s="123">
        <v>511</v>
      </c>
      <c r="G56" s="123">
        <v>771</v>
      </c>
      <c r="H56" s="124">
        <v>194</v>
      </c>
    </row>
    <row r="57" spans="2:8" ht="53.25" customHeight="1" x14ac:dyDescent="0.15">
      <c r="B57" s="122"/>
      <c r="C57" s="1222" t="s">
        <v>48</v>
      </c>
      <c r="D57" s="1222"/>
      <c r="E57" s="1223"/>
      <c r="F57" s="125">
        <v>1026</v>
      </c>
      <c r="G57" s="125">
        <v>1058</v>
      </c>
      <c r="H57" s="126">
        <v>951</v>
      </c>
    </row>
    <row r="58" spans="2:8" ht="45.75" customHeight="1" x14ac:dyDescent="0.15">
      <c r="B58" s="127"/>
      <c r="C58" s="1213" t="s">
        <v>569</v>
      </c>
      <c r="D58" s="1214"/>
      <c r="E58" s="1215"/>
      <c r="F58" s="128">
        <v>614</v>
      </c>
      <c r="G58" s="128">
        <v>700</v>
      </c>
      <c r="H58" s="129">
        <v>624</v>
      </c>
    </row>
    <row r="59" spans="2:8" ht="45.75" customHeight="1" x14ac:dyDescent="0.15">
      <c r="B59" s="127"/>
      <c r="C59" s="1213" t="s">
        <v>570</v>
      </c>
      <c r="D59" s="1214"/>
      <c r="E59" s="1215"/>
      <c r="F59" s="128">
        <v>70</v>
      </c>
      <c r="G59" s="128">
        <v>79</v>
      </c>
      <c r="H59" s="129">
        <v>105</v>
      </c>
    </row>
    <row r="60" spans="2:8" ht="45.75" customHeight="1" x14ac:dyDescent="0.15">
      <c r="B60" s="127"/>
      <c r="C60" s="1213" t="s">
        <v>571</v>
      </c>
      <c r="D60" s="1214"/>
      <c r="E60" s="1215"/>
      <c r="F60" s="128">
        <v>71</v>
      </c>
      <c r="G60" s="128">
        <v>70</v>
      </c>
      <c r="H60" s="129">
        <v>68</v>
      </c>
    </row>
    <row r="61" spans="2:8" ht="45.75" customHeight="1" x14ac:dyDescent="0.15">
      <c r="B61" s="127"/>
      <c r="C61" s="1213" t="s">
        <v>572</v>
      </c>
      <c r="D61" s="1214"/>
      <c r="E61" s="1215"/>
      <c r="F61" s="128">
        <v>37</v>
      </c>
      <c r="G61" s="128">
        <v>37</v>
      </c>
      <c r="H61" s="129">
        <v>37</v>
      </c>
    </row>
    <row r="62" spans="2:8" ht="45.75" customHeight="1" thickBot="1" x14ac:dyDescent="0.2">
      <c r="B62" s="130"/>
      <c r="C62" s="1213" t="s">
        <v>573</v>
      </c>
      <c r="D62" s="1214"/>
      <c r="E62" s="1215"/>
      <c r="F62" s="131">
        <v>84</v>
      </c>
      <c r="G62" s="131">
        <v>56</v>
      </c>
      <c r="H62" s="132">
        <v>32</v>
      </c>
    </row>
    <row r="63" spans="2:8" ht="52.5" customHeight="1" thickBot="1" x14ac:dyDescent="0.2">
      <c r="B63" s="133"/>
      <c r="C63" s="1216" t="s">
        <v>49</v>
      </c>
      <c r="D63" s="1216"/>
      <c r="E63" s="1217"/>
      <c r="F63" s="134">
        <v>2152</v>
      </c>
      <c r="G63" s="134">
        <v>2296</v>
      </c>
      <c r="H63" s="135">
        <v>1477</v>
      </c>
    </row>
    <row r="64" spans="2:8" x14ac:dyDescent="0.15"/>
  </sheetData>
  <sheetProtection algorithmName="SHA-512" hashValue="EF7Vh9xp3yKzVAxp6Tu+4Y6dqeOnEsvsT/wf/P+zt6U4p0dxX9iijNkP1Pey2p15l+nGM8tvjBpmGvnzz+NMVA==" saltValue="fotE1daFsC7UHucINMnp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opLeftCell="F23" zoomScaleNormal="100" zoomScaleSheetLayoutView="55" workbookViewId="0">
      <selection activeCell="AN43" sqref="AN43:DC47"/>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577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2" t="s">
        <v>587</v>
      </c>
      <c r="AO43" s="1233"/>
      <c r="AP43" s="1233"/>
      <c r="AQ43" s="1233"/>
      <c r="AR43" s="1233"/>
      <c r="AS43" s="1233"/>
      <c r="AT43" s="1233"/>
      <c r="AU43" s="1233"/>
      <c r="AV43" s="1233"/>
      <c r="AW43" s="1233"/>
      <c r="AX43" s="1233"/>
      <c r="AY43" s="1233"/>
      <c r="AZ43" s="1233"/>
      <c r="BA43" s="1233"/>
      <c r="BB43" s="1233"/>
      <c r="BC43" s="1233"/>
      <c r="BD43" s="1233"/>
      <c r="BE43" s="1233"/>
      <c r="BF43" s="1233"/>
      <c r="BG43" s="1233"/>
      <c r="BH43" s="1233"/>
      <c r="BI43" s="1233"/>
      <c r="BJ43" s="1233"/>
      <c r="BK43" s="1233"/>
      <c r="BL43" s="1233"/>
      <c r="BM43" s="1233"/>
      <c r="BN43" s="1233"/>
      <c r="BO43" s="1233"/>
      <c r="BP43" s="1233"/>
      <c r="BQ43" s="1233"/>
      <c r="BR43" s="1233"/>
      <c r="BS43" s="1233"/>
      <c r="BT43" s="1233"/>
      <c r="BU43" s="1233"/>
      <c r="BV43" s="1233"/>
      <c r="BW43" s="1233"/>
      <c r="BX43" s="1233"/>
      <c r="BY43" s="1233"/>
      <c r="BZ43" s="1233"/>
      <c r="CA43" s="1233"/>
      <c r="CB43" s="1233"/>
      <c r="CC43" s="1233"/>
      <c r="CD43" s="1233"/>
      <c r="CE43" s="1233"/>
      <c r="CF43" s="1233"/>
      <c r="CG43" s="1233"/>
      <c r="CH43" s="1233"/>
      <c r="CI43" s="1233"/>
      <c r="CJ43" s="1233"/>
      <c r="CK43" s="1233"/>
      <c r="CL43" s="1233"/>
      <c r="CM43" s="1233"/>
      <c r="CN43" s="1233"/>
      <c r="CO43" s="1233"/>
      <c r="CP43" s="1233"/>
      <c r="CQ43" s="1233"/>
      <c r="CR43" s="1233"/>
      <c r="CS43" s="1233"/>
      <c r="CT43" s="1233"/>
      <c r="CU43" s="1233"/>
      <c r="CV43" s="1233"/>
      <c r="CW43" s="1233"/>
      <c r="CX43" s="1233"/>
      <c r="CY43" s="1233"/>
      <c r="CZ43" s="1233"/>
      <c r="DA43" s="1233"/>
      <c r="DB43" s="1233"/>
      <c r="DC43" s="1234"/>
    </row>
    <row r="44" spans="2:109" x14ac:dyDescent="0.15">
      <c r="B44" s="259"/>
      <c r="AN44" s="1235"/>
      <c r="AO44" s="1236"/>
      <c r="AP44" s="1236"/>
      <c r="AQ44" s="1236"/>
      <c r="AR44" s="1236"/>
      <c r="AS44" s="1236"/>
      <c r="AT44" s="1236"/>
      <c r="AU44" s="1236"/>
      <c r="AV44" s="1236"/>
      <c r="AW44" s="1236"/>
      <c r="AX44" s="1236"/>
      <c r="AY44" s="1236"/>
      <c r="AZ44" s="1236"/>
      <c r="BA44" s="1236"/>
      <c r="BB44" s="1236"/>
      <c r="BC44" s="1236"/>
      <c r="BD44" s="1236"/>
      <c r="BE44" s="1236"/>
      <c r="BF44" s="1236"/>
      <c r="BG44" s="1236"/>
      <c r="BH44" s="1236"/>
      <c r="BI44" s="1236"/>
      <c r="BJ44" s="1236"/>
      <c r="BK44" s="1236"/>
      <c r="BL44" s="1236"/>
      <c r="BM44" s="1236"/>
      <c r="BN44" s="1236"/>
      <c r="BO44" s="1236"/>
      <c r="BP44" s="1236"/>
      <c r="BQ44" s="1236"/>
      <c r="BR44" s="1236"/>
      <c r="BS44" s="1236"/>
      <c r="BT44" s="1236"/>
      <c r="BU44" s="1236"/>
      <c r="BV44" s="1236"/>
      <c r="BW44" s="1236"/>
      <c r="BX44" s="1236"/>
      <c r="BY44" s="1236"/>
      <c r="BZ44" s="1236"/>
      <c r="CA44" s="1236"/>
      <c r="CB44" s="1236"/>
      <c r="CC44" s="1236"/>
      <c r="CD44" s="1236"/>
      <c r="CE44" s="1236"/>
      <c r="CF44" s="1236"/>
      <c r="CG44" s="1236"/>
      <c r="CH44" s="1236"/>
      <c r="CI44" s="1236"/>
      <c r="CJ44" s="1236"/>
      <c r="CK44" s="1236"/>
      <c r="CL44" s="1236"/>
      <c r="CM44" s="1236"/>
      <c r="CN44" s="1236"/>
      <c r="CO44" s="1236"/>
      <c r="CP44" s="1236"/>
      <c r="CQ44" s="1236"/>
      <c r="CR44" s="1236"/>
      <c r="CS44" s="1236"/>
      <c r="CT44" s="1236"/>
      <c r="CU44" s="1236"/>
      <c r="CV44" s="1236"/>
      <c r="CW44" s="1236"/>
      <c r="CX44" s="1236"/>
      <c r="CY44" s="1236"/>
      <c r="CZ44" s="1236"/>
      <c r="DA44" s="1236"/>
      <c r="DB44" s="1236"/>
      <c r="DC44" s="1237"/>
    </row>
    <row r="45" spans="2:109" x14ac:dyDescent="0.15">
      <c r="B45" s="259"/>
      <c r="AN45" s="1235"/>
      <c r="AO45" s="1236"/>
      <c r="AP45" s="1236"/>
      <c r="AQ45" s="1236"/>
      <c r="AR45" s="1236"/>
      <c r="AS45" s="1236"/>
      <c r="AT45" s="1236"/>
      <c r="AU45" s="1236"/>
      <c r="AV45" s="1236"/>
      <c r="AW45" s="1236"/>
      <c r="AX45" s="1236"/>
      <c r="AY45" s="1236"/>
      <c r="AZ45" s="1236"/>
      <c r="BA45" s="1236"/>
      <c r="BB45" s="1236"/>
      <c r="BC45" s="1236"/>
      <c r="BD45" s="1236"/>
      <c r="BE45" s="1236"/>
      <c r="BF45" s="1236"/>
      <c r="BG45" s="1236"/>
      <c r="BH45" s="1236"/>
      <c r="BI45" s="1236"/>
      <c r="BJ45" s="1236"/>
      <c r="BK45" s="1236"/>
      <c r="BL45" s="1236"/>
      <c r="BM45" s="1236"/>
      <c r="BN45" s="1236"/>
      <c r="BO45" s="1236"/>
      <c r="BP45" s="1236"/>
      <c r="BQ45" s="1236"/>
      <c r="BR45" s="1236"/>
      <c r="BS45" s="1236"/>
      <c r="BT45" s="1236"/>
      <c r="BU45" s="1236"/>
      <c r="BV45" s="1236"/>
      <c r="BW45" s="1236"/>
      <c r="BX45" s="1236"/>
      <c r="BY45" s="1236"/>
      <c r="BZ45" s="1236"/>
      <c r="CA45" s="1236"/>
      <c r="CB45" s="1236"/>
      <c r="CC45" s="1236"/>
      <c r="CD45" s="1236"/>
      <c r="CE45" s="1236"/>
      <c r="CF45" s="1236"/>
      <c r="CG45" s="1236"/>
      <c r="CH45" s="1236"/>
      <c r="CI45" s="1236"/>
      <c r="CJ45" s="1236"/>
      <c r="CK45" s="1236"/>
      <c r="CL45" s="1236"/>
      <c r="CM45" s="1236"/>
      <c r="CN45" s="1236"/>
      <c r="CO45" s="1236"/>
      <c r="CP45" s="1236"/>
      <c r="CQ45" s="1236"/>
      <c r="CR45" s="1236"/>
      <c r="CS45" s="1236"/>
      <c r="CT45" s="1236"/>
      <c r="CU45" s="1236"/>
      <c r="CV45" s="1236"/>
      <c r="CW45" s="1236"/>
      <c r="CX45" s="1236"/>
      <c r="CY45" s="1236"/>
      <c r="CZ45" s="1236"/>
      <c r="DA45" s="1236"/>
      <c r="DB45" s="1236"/>
      <c r="DC45" s="1237"/>
    </row>
    <row r="46" spans="2:109" x14ac:dyDescent="0.15">
      <c r="B46" s="259"/>
      <c r="AN46" s="1235"/>
      <c r="AO46" s="1236"/>
      <c r="AP46" s="1236"/>
      <c r="AQ46" s="1236"/>
      <c r="AR46" s="1236"/>
      <c r="AS46" s="1236"/>
      <c r="AT46" s="1236"/>
      <c r="AU46" s="1236"/>
      <c r="AV46" s="1236"/>
      <c r="AW46" s="1236"/>
      <c r="AX46" s="1236"/>
      <c r="AY46" s="1236"/>
      <c r="AZ46" s="1236"/>
      <c r="BA46" s="1236"/>
      <c r="BB46" s="1236"/>
      <c r="BC46" s="1236"/>
      <c r="BD46" s="1236"/>
      <c r="BE46" s="1236"/>
      <c r="BF46" s="1236"/>
      <c r="BG46" s="1236"/>
      <c r="BH46" s="1236"/>
      <c r="BI46" s="1236"/>
      <c r="BJ46" s="1236"/>
      <c r="BK46" s="1236"/>
      <c r="BL46" s="1236"/>
      <c r="BM46" s="1236"/>
      <c r="BN46" s="1236"/>
      <c r="BO46" s="1236"/>
      <c r="BP46" s="1236"/>
      <c r="BQ46" s="1236"/>
      <c r="BR46" s="1236"/>
      <c r="BS46" s="1236"/>
      <c r="BT46" s="1236"/>
      <c r="BU46" s="1236"/>
      <c r="BV46" s="1236"/>
      <c r="BW46" s="1236"/>
      <c r="BX46" s="1236"/>
      <c r="BY46" s="1236"/>
      <c r="BZ46" s="1236"/>
      <c r="CA46" s="1236"/>
      <c r="CB46" s="1236"/>
      <c r="CC46" s="1236"/>
      <c r="CD46" s="1236"/>
      <c r="CE46" s="1236"/>
      <c r="CF46" s="1236"/>
      <c r="CG46" s="1236"/>
      <c r="CH46" s="1236"/>
      <c r="CI46" s="1236"/>
      <c r="CJ46" s="1236"/>
      <c r="CK46" s="1236"/>
      <c r="CL46" s="1236"/>
      <c r="CM46" s="1236"/>
      <c r="CN46" s="1236"/>
      <c r="CO46" s="1236"/>
      <c r="CP46" s="1236"/>
      <c r="CQ46" s="1236"/>
      <c r="CR46" s="1236"/>
      <c r="CS46" s="1236"/>
      <c r="CT46" s="1236"/>
      <c r="CU46" s="1236"/>
      <c r="CV46" s="1236"/>
      <c r="CW46" s="1236"/>
      <c r="CX46" s="1236"/>
      <c r="CY46" s="1236"/>
      <c r="CZ46" s="1236"/>
      <c r="DA46" s="1236"/>
      <c r="DB46" s="1236"/>
      <c r="DC46" s="1237"/>
    </row>
    <row r="47" spans="2:109" x14ac:dyDescent="0.15">
      <c r="B47" s="259"/>
      <c r="AN47" s="1238"/>
      <c r="AO47" s="1239"/>
      <c r="AP47" s="1239"/>
      <c r="AQ47" s="1239"/>
      <c r="AR47" s="1239"/>
      <c r="AS47" s="1239"/>
      <c r="AT47" s="1239"/>
      <c r="AU47" s="1239"/>
      <c r="AV47" s="1239"/>
      <c r="AW47" s="1239"/>
      <c r="AX47" s="1239"/>
      <c r="AY47" s="1239"/>
      <c r="AZ47" s="1239"/>
      <c r="BA47" s="1239"/>
      <c r="BB47" s="1239"/>
      <c r="BC47" s="1239"/>
      <c r="BD47" s="1239"/>
      <c r="BE47" s="1239"/>
      <c r="BF47" s="1239"/>
      <c r="BG47" s="1239"/>
      <c r="BH47" s="1239"/>
      <c r="BI47" s="1239"/>
      <c r="BJ47" s="1239"/>
      <c r="BK47" s="1239"/>
      <c r="BL47" s="1239"/>
      <c r="BM47" s="1239"/>
      <c r="BN47" s="1239"/>
      <c r="BO47" s="1239"/>
      <c r="BP47" s="1239"/>
      <c r="BQ47" s="1239"/>
      <c r="BR47" s="1239"/>
      <c r="BS47" s="1239"/>
      <c r="BT47" s="1239"/>
      <c r="BU47" s="1239"/>
      <c r="BV47" s="1239"/>
      <c r="BW47" s="1239"/>
      <c r="BX47" s="1239"/>
      <c r="BY47" s="1239"/>
      <c r="BZ47" s="1239"/>
      <c r="CA47" s="1239"/>
      <c r="CB47" s="1239"/>
      <c r="CC47" s="1239"/>
      <c r="CD47" s="1239"/>
      <c r="CE47" s="1239"/>
      <c r="CF47" s="1239"/>
      <c r="CG47" s="1239"/>
      <c r="CH47" s="1239"/>
      <c r="CI47" s="1239"/>
      <c r="CJ47" s="1239"/>
      <c r="CK47" s="1239"/>
      <c r="CL47" s="1239"/>
      <c r="CM47" s="1239"/>
      <c r="CN47" s="1239"/>
      <c r="CO47" s="1239"/>
      <c r="CP47" s="1239"/>
      <c r="CQ47" s="1239"/>
      <c r="CR47" s="1239"/>
      <c r="CS47" s="1239"/>
      <c r="CT47" s="1239"/>
      <c r="CU47" s="1239"/>
      <c r="CV47" s="1239"/>
      <c r="CW47" s="1239"/>
      <c r="CX47" s="1239"/>
      <c r="CY47" s="1239"/>
      <c r="CZ47" s="1239"/>
      <c r="DA47" s="1239"/>
      <c r="DB47" s="1239"/>
      <c r="DC47" s="1240"/>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579</v>
      </c>
    </row>
    <row r="50" spans="1:109" x14ac:dyDescent="0.15">
      <c r="B50" s="259"/>
      <c r="G50" s="1224"/>
      <c r="H50" s="1224"/>
      <c r="I50" s="1224"/>
      <c r="J50" s="1224"/>
      <c r="K50" s="360"/>
      <c r="L50" s="360"/>
      <c r="M50" s="361"/>
      <c r="N50" s="361"/>
      <c r="AN50" s="1242"/>
      <c r="AO50" s="1243"/>
      <c r="AP50" s="1243"/>
      <c r="AQ50" s="1243"/>
      <c r="AR50" s="1243"/>
      <c r="AS50" s="1243"/>
      <c r="AT50" s="1243"/>
      <c r="AU50" s="1243"/>
      <c r="AV50" s="1243"/>
      <c r="AW50" s="1243"/>
      <c r="AX50" s="1243"/>
      <c r="AY50" s="1243"/>
      <c r="AZ50" s="1243"/>
      <c r="BA50" s="1243"/>
      <c r="BB50" s="1243"/>
      <c r="BC50" s="1243"/>
      <c r="BD50" s="1243"/>
      <c r="BE50" s="1243"/>
      <c r="BF50" s="1243"/>
      <c r="BG50" s="1243"/>
      <c r="BH50" s="1243"/>
      <c r="BI50" s="1243"/>
      <c r="BJ50" s="1243"/>
      <c r="BK50" s="1243"/>
      <c r="BL50" s="1243"/>
      <c r="BM50" s="1243"/>
      <c r="BN50" s="1243"/>
      <c r="BO50" s="1244"/>
      <c r="BP50" s="1230" t="s">
        <v>528</v>
      </c>
      <c r="BQ50" s="1230"/>
      <c r="BR50" s="1230"/>
      <c r="BS50" s="1230"/>
      <c r="BT50" s="1230"/>
      <c r="BU50" s="1230"/>
      <c r="BV50" s="1230"/>
      <c r="BW50" s="1230"/>
      <c r="BX50" s="1230" t="s">
        <v>529</v>
      </c>
      <c r="BY50" s="1230"/>
      <c r="BZ50" s="1230"/>
      <c r="CA50" s="1230"/>
      <c r="CB50" s="1230"/>
      <c r="CC50" s="1230"/>
      <c r="CD50" s="1230"/>
      <c r="CE50" s="1230"/>
      <c r="CF50" s="1230" t="s">
        <v>530</v>
      </c>
      <c r="CG50" s="1230"/>
      <c r="CH50" s="1230"/>
      <c r="CI50" s="1230"/>
      <c r="CJ50" s="1230"/>
      <c r="CK50" s="1230"/>
      <c r="CL50" s="1230"/>
      <c r="CM50" s="1230"/>
      <c r="CN50" s="1230" t="s">
        <v>531</v>
      </c>
      <c r="CO50" s="1230"/>
      <c r="CP50" s="1230"/>
      <c r="CQ50" s="1230"/>
      <c r="CR50" s="1230"/>
      <c r="CS50" s="1230"/>
      <c r="CT50" s="1230"/>
      <c r="CU50" s="1230"/>
      <c r="CV50" s="1230" t="s">
        <v>532</v>
      </c>
      <c r="CW50" s="1230"/>
      <c r="CX50" s="1230"/>
      <c r="CY50" s="1230"/>
      <c r="CZ50" s="1230"/>
      <c r="DA50" s="1230"/>
      <c r="DB50" s="1230"/>
      <c r="DC50" s="1230"/>
    </row>
    <row r="51" spans="1:109" ht="13.5" customHeight="1" x14ac:dyDescent="0.15">
      <c r="B51" s="259"/>
      <c r="G51" s="1241"/>
      <c r="H51" s="1241"/>
      <c r="I51" s="1245"/>
      <c r="J51" s="1245"/>
      <c r="K51" s="1231"/>
      <c r="L51" s="1231"/>
      <c r="M51" s="1231"/>
      <c r="N51" s="1231"/>
      <c r="AM51" s="359"/>
      <c r="AN51" s="1229" t="s">
        <v>580</v>
      </c>
      <c r="AO51" s="1229"/>
      <c r="AP51" s="1229"/>
      <c r="AQ51" s="1229"/>
      <c r="AR51" s="1229"/>
      <c r="AS51" s="1229"/>
      <c r="AT51" s="1229"/>
      <c r="AU51" s="1229"/>
      <c r="AV51" s="1229"/>
      <c r="AW51" s="1229"/>
      <c r="AX51" s="1229"/>
      <c r="AY51" s="1229"/>
      <c r="AZ51" s="1229"/>
      <c r="BA51" s="1229"/>
      <c r="BB51" s="1229" t="s">
        <v>581</v>
      </c>
      <c r="BC51" s="1229"/>
      <c r="BD51" s="1229"/>
      <c r="BE51" s="1229"/>
      <c r="BF51" s="1229"/>
      <c r="BG51" s="1229"/>
      <c r="BH51" s="1229"/>
      <c r="BI51" s="1229"/>
      <c r="BJ51" s="1229"/>
      <c r="BK51" s="1229"/>
      <c r="BL51" s="1229"/>
      <c r="BM51" s="1229"/>
      <c r="BN51" s="1229"/>
      <c r="BO51" s="1229"/>
      <c r="BP51" s="1226">
        <v>178.9</v>
      </c>
      <c r="BQ51" s="1226"/>
      <c r="BR51" s="1226"/>
      <c r="BS51" s="1226"/>
      <c r="BT51" s="1226"/>
      <c r="BU51" s="1226"/>
      <c r="BV51" s="1226"/>
      <c r="BW51" s="1226"/>
      <c r="BX51" s="1226">
        <v>232</v>
      </c>
      <c r="BY51" s="1226"/>
      <c r="BZ51" s="1226"/>
      <c r="CA51" s="1226"/>
      <c r="CB51" s="1226"/>
      <c r="CC51" s="1226"/>
      <c r="CD51" s="1226"/>
      <c r="CE51" s="1226"/>
      <c r="CF51" s="1226">
        <v>227.4</v>
      </c>
      <c r="CG51" s="1226"/>
      <c r="CH51" s="1226"/>
      <c r="CI51" s="1226"/>
      <c r="CJ51" s="1226"/>
      <c r="CK51" s="1226"/>
      <c r="CL51" s="1226"/>
      <c r="CM51" s="1226"/>
      <c r="CN51" s="1226">
        <v>234.4</v>
      </c>
      <c r="CO51" s="1226"/>
      <c r="CP51" s="1226"/>
      <c r="CQ51" s="1226"/>
      <c r="CR51" s="1226"/>
      <c r="CS51" s="1226"/>
      <c r="CT51" s="1226"/>
      <c r="CU51" s="1226"/>
      <c r="CV51" s="1226">
        <v>256.10000000000002</v>
      </c>
      <c r="CW51" s="1226"/>
      <c r="CX51" s="1226"/>
      <c r="CY51" s="1226"/>
      <c r="CZ51" s="1226"/>
      <c r="DA51" s="1226"/>
      <c r="DB51" s="1226"/>
      <c r="DC51" s="1226"/>
    </row>
    <row r="52" spans="1:109" x14ac:dyDescent="0.15">
      <c r="B52" s="259"/>
      <c r="G52" s="1241"/>
      <c r="H52" s="1241"/>
      <c r="I52" s="1245"/>
      <c r="J52" s="1245"/>
      <c r="K52" s="1231"/>
      <c r="L52" s="1231"/>
      <c r="M52" s="1231"/>
      <c r="N52" s="1231"/>
      <c r="AM52" s="359"/>
      <c r="AN52" s="1229"/>
      <c r="AO52" s="1229"/>
      <c r="AP52" s="1229"/>
      <c r="AQ52" s="1229"/>
      <c r="AR52" s="1229"/>
      <c r="AS52" s="1229"/>
      <c r="AT52" s="1229"/>
      <c r="AU52" s="1229"/>
      <c r="AV52" s="1229"/>
      <c r="AW52" s="1229"/>
      <c r="AX52" s="1229"/>
      <c r="AY52" s="1229"/>
      <c r="AZ52" s="1229"/>
      <c r="BA52" s="1229"/>
      <c r="BB52" s="1229"/>
      <c r="BC52" s="1229"/>
      <c r="BD52" s="1229"/>
      <c r="BE52" s="1229"/>
      <c r="BF52" s="1229"/>
      <c r="BG52" s="1229"/>
      <c r="BH52" s="1229"/>
      <c r="BI52" s="1229"/>
      <c r="BJ52" s="1229"/>
      <c r="BK52" s="1229"/>
      <c r="BL52" s="1229"/>
      <c r="BM52" s="1229"/>
      <c r="BN52" s="1229"/>
      <c r="BO52" s="1229"/>
      <c r="BP52" s="1226"/>
      <c r="BQ52" s="1226"/>
      <c r="BR52" s="1226"/>
      <c r="BS52" s="1226"/>
      <c r="BT52" s="1226"/>
      <c r="BU52" s="1226"/>
      <c r="BV52" s="1226"/>
      <c r="BW52" s="1226"/>
      <c r="BX52" s="1226"/>
      <c r="BY52" s="1226"/>
      <c r="BZ52" s="1226"/>
      <c r="CA52" s="1226"/>
      <c r="CB52" s="1226"/>
      <c r="CC52" s="1226"/>
      <c r="CD52" s="1226"/>
      <c r="CE52" s="1226"/>
      <c r="CF52" s="1226"/>
      <c r="CG52" s="1226"/>
      <c r="CH52" s="1226"/>
      <c r="CI52" s="1226"/>
      <c r="CJ52" s="1226"/>
      <c r="CK52" s="1226"/>
      <c r="CL52" s="1226"/>
      <c r="CM52" s="1226"/>
      <c r="CN52" s="1226"/>
      <c r="CO52" s="1226"/>
      <c r="CP52" s="1226"/>
      <c r="CQ52" s="1226"/>
      <c r="CR52" s="1226"/>
      <c r="CS52" s="1226"/>
      <c r="CT52" s="1226"/>
      <c r="CU52" s="1226"/>
      <c r="CV52" s="1226"/>
      <c r="CW52" s="1226"/>
      <c r="CX52" s="1226"/>
      <c r="CY52" s="1226"/>
      <c r="CZ52" s="1226"/>
      <c r="DA52" s="1226"/>
      <c r="DB52" s="1226"/>
      <c r="DC52" s="1226"/>
    </row>
    <row r="53" spans="1:109" x14ac:dyDescent="0.15">
      <c r="A53" s="358"/>
      <c r="B53" s="259"/>
      <c r="G53" s="1241"/>
      <c r="H53" s="1241"/>
      <c r="I53" s="1224"/>
      <c r="J53" s="1224"/>
      <c r="K53" s="1231"/>
      <c r="L53" s="1231"/>
      <c r="M53" s="1231"/>
      <c r="N53" s="1231"/>
      <c r="AM53" s="359"/>
      <c r="AN53" s="1229"/>
      <c r="AO53" s="1229"/>
      <c r="AP53" s="1229"/>
      <c r="AQ53" s="1229"/>
      <c r="AR53" s="1229"/>
      <c r="AS53" s="1229"/>
      <c r="AT53" s="1229"/>
      <c r="AU53" s="1229"/>
      <c r="AV53" s="1229"/>
      <c r="AW53" s="1229"/>
      <c r="AX53" s="1229"/>
      <c r="AY53" s="1229"/>
      <c r="AZ53" s="1229"/>
      <c r="BA53" s="1229"/>
      <c r="BB53" s="1229" t="s">
        <v>582</v>
      </c>
      <c r="BC53" s="1229"/>
      <c r="BD53" s="1229"/>
      <c r="BE53" s="1229"/>
      <c r="BF53" s="1229"/>
      <c r="BG53" s="1229"/>
      <c r="BH53" s="1229"/>
      <c r="BI53" s="1229"/>
      <c r="BJ53" s="1229"/>
      <c r="BK53" s="1229"/>
      <c r="BL53" s="1229"/>
      <c r="BM53" s="1229"/>
      <c r="BN53" s="1229"/>
      <c r="BO53" s="1229"/>
      <c r="BP53" s="1226">
        <v>75.5</v>
      </c>
      <c r="BQ53" s="1226"/>
      <c r="BR53" s="1226"/>
      <c r="BS53" s="1226"/>
      <c r="BT53" s="1226"/>
      <c r="BU53" s="1226"/>
      <c r="BV53" s="1226"/>
      <c r="BW53" s="1226"/>
      <c r="BX53" s="1226">
        <v>69.2</v>
      </c>
      <c r="BY53" s="1226"/>
      <c r="BZ53" s="1226"/>
      <c r="CA53" s="1226"/>
      <c r="CB53" s="1226"/>
      <c r="CC53" s="1226"/>
      <c r="CD53" s="1226"/>
      <c r="CE53" s="1226"/>
      <c r="CF53" s="1226">
        <v>69.5</v>
      </c>
      <c r="CG53" s="1226"/>
      <c r="CH53" s="1226"/>
      <c r="CI53" s="1226"/>
      <c r="CJ53" s="1226"/>
      <c r="CK53" s="1226"/>
      <c r="CL53" s="1226"/>
      <c r="CM53" s="1226"/>
      <c r="CN53" s="1226">
        <v>68.400000000000006</v>
      </c>
      <c r="CO53" s="1226"/>
      <c r="CP53" s="1226"/>
      <c r="CQ53" s="1226"/>
      <c r="CR53" s="1226"/>
      <c r="CS53" s="1226"/>
      <c r="CT53" s="1226"/>
      <c r="CU53" s="1226"/>
      <c r="CV53" s="1226">
        <v>67.099999999999994</v>
      </c>
      <c r="CW53" s="1226"/>
      <c r="CX53" s="1226"/>
      <c r="CY53" s="1226"/>
      <c r="CZ53" s="1226"/>
      <c r="DA53" s="1226"/>
      <c r="DB53" s="1226"/>
      <c r="DC53" s="1226"/>
    </row>
    <row r="54" spans="1:109" x14ac:dyDescent="0.15">
      <c r="A54" s="358"/>
      <c r="B54" s="259"/>
      <c r="G54" s="1241"/>
      <c r="H54" s="1241"/>
      <c r="I54" s="1224"/>
      <c r="J54" s="1224"/>
      <c r="K54" s="1231"/>
      <c r="L54" s="1231"/>
      <c r="M54" s="1231"/>
      <c r="N54" s="1231"/>
      <c r="AM54" s="359"/>
      <c r="AN54" s="1229"/>
      <c r="AO54" s="1229"/>
      <c r="AP54" s="1229"/>
      <c r="AQ54" s="1229"/>
      <c r="AR54" s="1229"/>
      <c r="AS54" s="1229"/>
      <c r="AT54" s="1229"/>
      <c r="AU54" s="1229"/>
      <c r="AV54" s="1229"/>
      <c r="AW54" s="1229"/>
      <c r="AX54" s="1229"/>
      <c r="AY54" s="1229"/>
      <c r="AZ54" s="1229"/>
      <c r="BA54" s="1229"/>
      <c r="BB54" s="1229"/>
      <c r="BC54" s="1229"/>
      <c r="BD54" s="1229"/>
      <c r="BE54" s="1229"/>
      <c r="BF54" s="1229"/>
      <c r="BG54" s="1229"/>
      <c r="BH54" s="1229"/>
      <c r="BI54" s="1229"/>
      <c r="BJ54" s="1229"/>
      <c r="BK54" s="1229"/>
      <c r="BL54" s="1229"/>
      <c r="BM54" s="1229"/>
      <c r="BN54" s="1229"/>
      <c r="BO54" s="1229"/>
      <c r="BP54" s="1226"/>
      <c r="BQ54" s="1226"/>
      <c r="BR54" s="1226"/>
      <c r="BS54" s="1226"/>
      <c r="BT54" s="1226"/>
      <c r="BU54" s="1226"/>
      <c r="BV54" s="1226"/>
      <c r="BW54" s="1226"/>
      <c r="BX54" s="1226"/>
      <c r="BY54" s="1226"/>
      <c r="BZ54" s="1226"/>
      <c r="CA54" s="1226"/>
      <c r="CB54" s="1226"/>
      <c r="CC54" s="1226"/>
      <c r="CD54" s="1226"/>
      <c r="CE54" s="1226"/>
      <c r="CF54" s="1226"/>
      <c r="CG54" s="1226"/>
      <c r="CH54" s="1226"/>
      <c r="CI54" s="1226"/>
      <c r="CJ54" s="1226"/>
      <c r="CK54" s="1226"/>
      <c r="CL54" s="1226"/>
      <c r="CM54" s="1226"/>
      <c r="CN54" s="1226"/>
      <c r="CO54" s="1226"/>
      <c r="CP54" s="1226"/>
      <c r="CQ54" s="1226"/>
      <c r="CR54" s="1226"/>
      <c r="CS54" s="1226"/>
      <c r="CT54" s="1226"/>
      <c r="CU54" s="1226"/>
      <c r="CV54" s="1226"/>
      <c r="CW54" s="1226"/>
      <c r="CX54" s="1226"/>
      <c r="CY54" s="1226"/>
      <c r="CZ54" s="1226"/>
      <c r="DA54" s="1226"/>
      <c r="DB54" s="1226"/>
      <c r="DC54" s="1226"/>
    </row>
    <row r="55" spans="1:109" x14ac:dyDescent="0.15">
      <c r="A55" s="358"/>
      <c r="B55" s="259"/>
      <c r="G55" s="1224"/>
      <c r="H55" s="1224"/>
      <c r="I55" s="1224"/>
      <c r="J55" s="1224"/>
      <c r="K55" s="1231"/>
      <c r="L55" s="1231"/>
      <c r="M55" s="1231"/>
      <c r="N55" s="1231"/>
      <c r="AN55" s="1230" t="s">
        <v>583</v>
      </c>
      <c r="AO55" s="1230"/>
      <c r="AP55" s="1230"/>
      <c r="AQ55" s="1230"/>
      <c r="AR55" s="1230"/>
      <c r="AS55" s="1230"/>
      <c r="AT55" s="1230"/>
      <c r="AU55" s="1230"/>
      <c r="AV55" s="1230"/>
      <c r="AW55" s="1230"/>
      <c r="AX55" s="1230"/>
      <c r="AY55" s="1230"/>
      <c r="AZ55" s="1230"/>
      <c r="BA55" s="1230"/>
      <c r="BB55" s="1229" t="s">
        <v>581</v>
      </c>
      <c r="BC55" s="1229"/>
      <c r="BD55" s="1229"/>
      <c r="BE55" s="1229"/>
      <c r="BF55" s="1229"/>
      <c r="BG55" s="1229"/>
      <c r="BH55" s="1229"/>
      <c r="BI55" s="1229"/>
      <c r="BJ55" s="1229"/>
      <c r="BK55" s="1229"/>
      <c r="BL55" s="1229"/>
      <c r="BM55" s="1229"/>
      <c r="BN55" s="1229"/>
      <c r="BO55" s="1229"/>
      <c r="BP55" s="1226">
        <v>49.7</v>
      </c>
      <c r="BQ55" s="1226"/>
      <c r="BR55" s="1226"/>
      <c r="BS55" s="1226"/>
      <c r="BT55" s="1226"/>
      <c r="BU55" s="1226"/>
      <c r="BV55" s="1226"/>
      <c r="BW55" s="1226"/>
      <c r="BX55" s="1226">
        <v>37.299999999999997</v>
      </c>
      <c r="BY55" s="1226"/>
      <c r="BZ55" s="1226"/>
      <c r="CA55" s="1226"/>
      <c r="CB55" s="1226"/>
      <c r="CC55" s="1226"/>
      <c r="CD55" s="1226"/>
      <c r="CE55" s="1226"/>
      <c r="CF55" s="1226">
        <v>25.4</v>
      </c>
      <c r="CG55" s="1226"/>
      <c r="CH55" s="1226"/>
      <c r="CI55" s="1226"/>
      <c r="CJ55" s="1226"/>
      <c r="CK55" s="1226"/>
      <c r="CL55" s="1226"/>
      <c r="CM55" s="1226"/>
      <c r="CN55" s="1226">
        <v>17.600000000000001</v>
      </c>
      <c r="CO55" s="1226"/>
      <c r="CP55" s="1226"/>
      <c r="CQ55" s="1226"/>
      <c r="CR55" s="1226"/>
      <c r="CS55" s="1226"/>
      <c r="CT55" s="1226"/>
      <c r="CU55" s="1226"/>
      <c r="CV55" s="1226">
        <v>17.2</v>
      </c>
      <c r="CW55" s="1226"/>
      <c r="CX55" s="1226"/>
      <c r="CY55" s="1226"/>
      <c r="CZ55" s="1226"/>
      <c r="DA55" s="1226"/>
      <c r="DB55" s="1226"/>
      <c r="DC55" s="1226"/>
    </row>
    <row r="56" spans="1:109" x14ac:dyDescent="0.15">
      <c r="A56" s="358"/>
      <c r="B56" s="259"/>
      <c r="G56" s="1224"/>
      <c r="H56" s="1224"/>
      <c r="I56" s="1224"/>
      <c r="J56" s="1224"/>
      <c r="K56" s="1231"/>
      <c r="L56" s="1231"/>
      <c r="M56" s="1231"/>
      <c r="N56" s="1231"/>
      <c r="AN56" s="1230"/>
      <c r="AO56" s="1230"/>
      <c r="AP56" s="1230"/>
      <c r="AQ56" s="1230"/>
      <c r="AR56" s="1230"/>
      <c r="AS56" s="1230"/>
      <c r="AT56" s="1230"/>
      <c r="AU56" s="1230"/>
      <c r="AV56" s="1230"/>
      <c r="AW56" s="1230"/>
      <c r="AX56" s="1230"/>
      <c r="AY56" s="1230"/>
      <c r="AZ56" s="1230"/>
      <c r="BA56" s="1230"/>
      <c r="BB56" s="1229"/>
      <c r="BC56" s="1229"/>
      <c r="BD56" s="1229"/>
      <c r="BE56" s="1229"/>
      <c r="BF56" s="1229"/>
      <c r="BG56" s="1229"/>
      <c r="BH56" s="1229"/>
      <c r="BI56" s="1229"/>
      <c r="BJ56" s="1229"/>
      <c r="BK56" s="1229"/>
      <c r="BL56" s="1229"/>
      <c r="BM56" s="1229"/>
      <c r="BN56" s="1229"/>
      <c r="BO56" s="1229"/>
      <c r="BP56" s="1226"/>
      <c r="BQ56" s="1226"/>
      <c r="BR56" s="1226"/>
      <c r="BS56" s="1226"/>
      <c r="BT56" s="1226"/>
      <c r="BU56" s="1226"/>
      <c r="BV56" s="1226"/>
      <c r="BW56" s="1226"/>
      <c r="BX56" s="1226"/>
      <c r="BY56" s="1226"/>
      <c r="BZ56" s="1226"/>
      <c r="CA56" s="1226"/>
      <c r="CB56" s="1226"/>
      <c r="CC56" s="1226"/>
      <c r="CD56" s="1226"/>
      <c r="CE56" s="1226"/>
      <c r="CF56" s="1226"/>
      <c r="CG56" s="1226"/>
      <c r="CH56" s="1226"/>
      <c r="CI56" s="1226"/>
      <c r="CJ56" s="1226"/>
      <c r="CK56" s="1226"/>
      <c r="CL56" s="1226"/>
      <c r="CM56" s="1226"/>
      <c r="CN56" s="1226"/>
      <c r="CO56" s="1226"/>
      <c r="CP56" s="1226"/>
      <c r="CQ56" s="1226"/>
      <c r="CR56" s="1226"/>
      <c r="CS56" s="1226"/>
      <c r="CT56" s="1226"/>
      <c r="CU56" s="1226"/>
      <c r="CV56" s="1226"/>
      <c r="CW56" s="1226"/>
      <c r="CX56" s="1226"/>
      <c r="CY56" s="1226"/>
      <c r="CZ56" s="1226"/>
      <c r="DA56" s="1226"/>
      <c r="DB56" s="1226"/>
      <c r="DC56" s="1226"/>
    </row>
    <row r="57" spans="1:109" s="358" customFormat="1" x14ac:dyDescent="0.15">
      <c r="B57" s="362"/>
      <c r="G57" s="1224"/>
      <c r="H57" s="1224"/>
      <c r="I57" s="1227"/>
      <c r="J57" s="1227"/>
      <c r="K57" s="1231"/>
      <c r="L57" s="1231"/>
      <c r="M57" s="1231"/>
      <c r="N57" s="1231"/>
      <c r="AM57" s="255"/>
      <c r="AN57" s="1230"/>
      <c r="AO57" s="1230"/>
      <c r="AP57" s="1230"/>
      <c r="AQ57" s="1230"/>
      <c r="AR57" s="1230"/>
      <c r="AS57" s="1230"/>
      <c r="AT57" s="1230"/>
      <c r="AU57" s="1230"/>
      <c r="AV57" s="1230"/>
      <c r="AW57" s="1230"/>
      <c r="AX57" s="1230"/>
      <c r="AY57" s="1230"/>
      <c r="AZ57" s="1230"/>
      <c r="BA57" s="1230"/>
      <c r="BB57" s="1229" t="s">
        <v>582</v>
      </c>
      <c r="BC57" s="1229"/>
      <c r="BD57" s="1229"/>
      <c r="BE57" s="1229"/>
      <c r="BF57" s="1229"/>
      <c r="BG57" s="1229"/>
      <c r="BH57" s="1229"/>
      <c r="BI57" s="1229"/>
      <c r="BJ57" s="1229"/>
      <c r="BK57" s="1229"/>
      <c r="BL57" s="1229"/>
      <c r="BM57" s="1229"/>
      <c r="BN57" s="1229"/>
      <c r="BO57" s="1229"/>
      <c r="BP57" s="1226">
        <v>60.2</v>
      </c>
      <c r="BQ57" s="1226"/>
      <c r="BR57" s="1226"/>
      <c r="BS57" s="1226"/>
      <c r="BT57" s="1226"/>
      <c r="BU57" s="1226"/>
      <c r="BV57" s="1226"/>
      <c r="BW57" s="1226"/>
      <c r="BX57" s="1226">
        <v>62</v>
      </c>
      <c r="BY57" s="1226"/>
      <c r="BZ57" s="1226"/>
      <c r="CA57" s="1226"/>
      <c r="CB57" s="1226"/>
      <c r="CC57" s="1226"/>
      <c r="CD57" s="1226"/>
      <c r="CE57" s="1226"/>
      <c r="CF57" s="1226">
        <v>63.2</v>
      </c>
      <c r="CG57" s="1226"/>
      <c r="CH57" s="1226"/>
      <c r="CI57" s="1226"/>
      <c r="CJ57" s="1226"/>
      <c r="CK57" s="1226"/>
      <c r="CL57" s="1226"/>
      <c r="CM57" s="1226"/>
      <c r="CN57" s="1226">
        <v>65.3</v>
      </c>
      <c r="CO57" s="1226"/>
      <c r="CP57" s="1226"/>
      <c r="CQ57" s="1226"/>
      <c r="CR57" s="1226"/>
      <c r="CS57" s="1226"/>
      <c r="CT57" s="1226"/>
      <c r="CU57" s="1226"/>
      <c r="CV57" s="1226">
        <v>66.900000000000006</v>
      </c>
      <c r="CW57" s="1226"/>
      <c r="CX57" s="1226"/>
      <c r="CY57" s="1226"/>
      <c r="CZ57" s="1226"/>
      <c r="DA57" s="1226"/>
      <c r="DB57" s="1226"/>
      <c r="DC57" s="1226"/>
      <c r="DD57" s="363"/>
      <c r="DE57" s="362"/>
    </row>
    <row r="58" spans="1:109" s="358" customFormat="1" x14ac:dyDescent="0.15">
      <c r="A58" s="255"/>
      <c r="B58" s="362"/>
      <c r="G58" s="1224"/>
      <c r="H58" s="1224"/>
      <c r="I58" s="1227"/>
      <c r="J58" s="1227"/>
      <c r="K58" s="1231"/>
      <c r="L58" s="1231"/>
      <c r="M58" s="1231"/>
      <c r="N58" s="1231"/>
      <c r="AM58" s="255"/>
      <c r="AN58" s="1230"/>
      <c r="AO58" s="1230"/>
      <c r="AP58" s="1230"/>
      <c r="AQ58" s="1230"/>
      <c r="AR58" s="1230"/>
      <c r="AS58" s="1230"/>
      <c r="AT58" s="1230"/>
      <c r="AU58" s="1230"/>
      <c r="AV58" s="1230"/>
      <c r="AW58" s="1230"/>
      <c r="AX58" s="1230"/>
      <c r="AY58" s="1230"/>
      <c r="AZ58" s="1230"/>
      <c r="BA58" s="1230"/>
      <c r="BB58" s="1229"/>
      <c r="BC58" s="1229"/>
      <c r="BD58" s="1229"/>
      <c r="BE58" s="1229"/>
      <c r="BF58" s="1229"/>
      <c r="BG58" s="1229"/>
      <c r="BH58" s="1229"/>
      <c r="BI58" s="1229"/>
      <c r="BJ58" s="1229"/>
      <c r="BK58" s="1229"/>
      <c r="BL58" s="1229"/>
      <c r="BM58" s="1229"/>
      <c r="BN58" s="1229"/>
      <c r="BO58" s="1229"/>
      <c r="BP58" s="1226"/>
      <c r="BQ58" s="1226"/>
      <c r="BR58" s="1226"/>
      <c r="BS58" s="1226"/>
      <c r="BT58" s="1226"/>
      <c r="BU58" s="1226"/>
      <c r="BV58" s="1226"/>
      <c r="BW58" s="1226"/>
      <c r="BX58" s="1226"/>
      <c r="BY58" s="1226"/>
      <c r="BZ58" s="1226"/>
      <c r="CA58" s="1226"/>
      <c r="CB58" s="1226"/>
      <c r="CC58" s="1226"/>
      <c r="CD58" s="1226"/>
      <c r="CE58" s="1226"/>
      <c r="CF58" s="1226"/>
      <c r="CG58" s="1226"/>
      <c r="CH58" s="1226"/>
      <c r="CI58" s="1226"/>
      <c r="CJ58" s="1226"/>
      <c r="CK58" s="1226"/>
      <c r="CL58" s="1226"/>
      <c r="CM58" s="1226"/>
      <c r="CN58" s="1226"/>
      <c r="CO58" s="1226"/>
      <c r="CP58" s="1226"/>
      <c r="CQ58" s="1226"/>
      <c r="CR58" s="1226"/>
      <c r="CS58" s="1226"/>
      <c r="CT58" s="1226"/>
      <c r="CU58" s="1226"/>
      <c r="CV58" s="1226"/>
      <c r="CW58" s="1226"/>
      <c r="CX58" s="1226"/>
      <c r="CY58" s="1226"/>
      <c r="CZ58" s="1226"/>
      <c r="DA58" s="1226"/>
      <c r="DB58" s="1226"/>
      <c r="DC58" s="1226"/>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584</v>
      </c>
    </row>
    <row r="64" spans="1:109" x14ac:dyDescent="0.15">
      <c r="B64" s="259"/>
      <c r="G64" s="357"/>
      <c r="I64" s="369"/>
      <c r="J64" s="369"/>
      <c r="K64" s="369"/>
      <c r="L64" s="369"/>
      <c r="M64" s="369"/>
      <c r="N64" s="370"/>
      <c r="AM64" s="357"/>
      <c r="AN64" s="357" t="s">
        <v>578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32" t="s">
        <v>586</v>
      </c>
      <c r="AO65" s="1233"/>
      <c r="AP65" s="1233"/>
      <c r="AQ65" s="1233"/>
      <c r="AR65" s="1233"/>
      <c r="AS65" s="1233"/>
      <c r="AT65" s="1233"/>
      <c r="AU65" s="1233"/>
      <c r="AV65" s="1233"/>
      <c r="AW65" s="1233"/>
      <c r="AX65" s="1233"/>
      <c r="AY65" s="1233"/>
      <c r="AZ65" s="1233"/>
      <c r="BA65" s="1233"/>
      <c r="BB65" s="1233"/>
      <c r="BC65" s="1233"/>
      <c r="BD65" s="1233"/>
      <c r="BE65" s="1233"/>
      <c r="BF65" s="1233"/>
      <c r="BG65" s="1233"/>
      <c r="BH65" s="1233"/>
      <c r="BI65" s="1233"/>
      <c r="BJ65" s="1233"/>
      <c r="BK65" s="1233"/>
      <c r="BL65" s="1233"/>
      <c r="BM65" s="1233"/>
      <c r="BN65" s="1233"/>
      <c r="BO65" s="1233"/>
      <c r="BP65" s="1233"/>
      <c r="BQ65" s="1233"/>
      <c r="BR65" s="1233"/>
      <c r="BS65" s="1233"/>
      <c r="BT65" s="1233"/>
      <c r="BU65" s="1233"/>
      <c r="BV65" s="1233"/>
      <c r="BW65" s="1233"/>
      <c r="BX65" s="1233"/>
      <c r="BY65" s="1233"/>
      <c r="BZ65" s="1233"/>
      <c r="CA65" s="1233"/>
      <c r="CB65" s="1233"/>
      <c r="CC65" s="1233"/>
      <c r="CD65" s="1233"/>
      <c r="CE65" s="1233"/>
      <c r="CF65" s="1233"/>
      <c r="CG65" s="1233"/>
      <c r="CH65" s="1233"/>
      <c r="CI65" s="1233"/>
      <c r="CJ65" s="1233"/>
      <c r="CK65" s="1233"/>
      <c r="CL65" s="1233"/>
      <c r="CM65" s="1233"/>
      <c r="CN65" s="1233"/>
      <c r="CO65" s="1233"/>
      <c r="CP65" s="1233"/>
      <c r="CQ65" s="1233"/>
      <c r="CR65" s="1233"/>
      <c r="CS65" s="1233"/>
      <c r="CT65" s="1233"/>
      <c r="CU65" s="1233"/>
      <c r="CV65" s="1233"/>
      <c r="CW65" s="1233"/>
      <c r="CX65" s="1233"/>
      <c r="CY65" s="1233"/>
      <c r="CZ65" s="1233"/>
      <c r="DA65" s="1233"/>
      <c r="DB65" s="1233"/>
      <c r="DC65" s="1234"/>
    </row>
    <row r="66" spans="2:107" x14ac:dyDescent="0.15">
      <c r="B66" s="259"/>
      <c r="AN66" s="1235"/>
      <c r="AO66" s="1236"/>
      <c r="AP66" s="1236"/>
      <c r="AQ66" s="1236"/>
      <c r="AR66" s="1236"/>
      <c r="AS66" s="1236"/>
      <c r="AT66" s="1236"/>
      <c r="AU66" s="1236"/>
      <c r="AV66" s="1236"/>
      <c r="AW66" s="1236"/>
      <c r="AX66" s="1236"/>
      <c r="AY66" s="1236"/>
      <c r="AZ66" s="1236"/>
      <c r="BA66" s="1236"/>
      <c r="BB66" s="1236"/>
      <c r="BC66" s="1236"/>
      <c r="BD66" s="1236"/>
      <c r="BE66" s="1236"/>
      <c r="BF66" s="1236"/>
      <c r="BG66" s="1236"/>
      <c r="BH66" s="1236"/>
      <c r="BI66" s="1236"/>
      <c r="BJ66" s="1236"/>
      <c r="BK66" s="1236"/>
      <c r="BL66" s="1236"/>
      <c r="BM66" s="1236"/>
      <c r="BN66" s="1236"/>
      <c r="BO66" s="1236"/>
      <c r="BP66" s="1236"/>
      <c r="BQ66" s="1236"/>
      <c r="BR66" s="1236"/>
      <c r="BS66" s="1236"/>
      <c r="BT66" s="1236"/>
      <c r="BU66" s="1236"/>
      <c r="BV66" s="1236"/>
      <c r="BW66" s="1236"/>
      <c r="BX66" s="1236"/>
      <c r="BY66" s="1236"/>
      <c r="BZ66" s="1236"/>
      <c r="CA66" s="1236"/>
      <c r="CB66" s="1236"/>
      <c r="CC66" s="1236"/>
      <c r="CD66" s="1236"/>
      <c r="CE66" s="1236"/>
      <c r="CF66" s="1236"/>
      <c r="CG66" s="1236"/>
      <c r="CH66" s="1236"/>
      <c r="CI66" s="1236"/>
      <c r="CJ66" s="1236"/>
      <c r="CK66" s="1236"/>
      <c r="CL66" s="1236"/>
      <c r="CM66" s="1236"/>
      <c r="CN66" s="1236"/>
      <c r="CO66" s="1236"/>
      <c r="CP66" s="1236"/>
      <c r="CQ66" s="1236"/>
      <c r="CR66" s="1236"/>
      <c r="CS66" s="1236"/>
      <c r="CT66" s="1236"/>
      <c r="CU66" s="1236"/>
      <c r="CV66" s="1236"/>
      <c r="CW66" s="1236"/>
      <c r="CX66" s="1236"/>
      <c r="CY66" s="1236"/>
      <c r="CZ66" s="1236"/>
      <c r="DA66" s="1236"/>
      <c r="DB66" s="1236"/>
      <c r="DC66" s="1237"/>
    </row>
    <row r="67" spans="2:107" x14ac:dyDescent="0.15">
      <c r="B67" s="259"/>
      <c r="AN67" s="1235"/>
      <c r="AO67" s="1236"/>
      <c r="AP67" s="1236"/>
      <c r="AQ67" s="1236"/>
      <c r="AR67" s="1236"/>
      <c r="AS67" s="1236"/>
      <c r="AT67" s="1236"/>
      <c r="AU67" s="1236"/>
      <c r="AV67" s="1236"/>
      <c r="AW67" s="1236"/>
      <c r="AX67" s="1236"/>
      <c r="AY67" s="1236"/>
      <c r="AZ67" s="1236"/>
      <c r="BA67" s="1236"/>
      <c r="BB67" s="1236"/>
      <c r="BC67" s="1236"/>
      <c r="BD67" s="1236"/>
      <c r="BE67" s="1236"/>
      <c r="BF67" s="1236"/>
      <c r="BG67" s="1236"/>
      <c r="BH67" s="1236"/>
      <c r="BI67" s="1236"/>
      <c r="BJ67" s="1236"/>
      <c r="BK67" s="1236"/>
      <c r="BL67" s="1236"/>
      <c r="BM67" s="1236"/>
      <c r="BN67" s="1236"/>
      <c r="BO67" s="1236"/>
      <c r="BP67" s="1236"/>
      <c r="BQ67" s="1236"/>
      <c r="BR67" s="1236"/>
      <c r="BS67" s="1236"/>
      <c r="BT67" s="1236"/>
      <c r="BU67" s="1236"/>
      <c r="BV67" s="1236"/>
      <c r="BW67" s="1236"/>
      <c r="BX67" s="1236"/>
      <c r="BY67" s="1236"/>
      <c r="BZ67" s="1236"/>
      <c r="CA67" s="1236"/>
      <c r="CB67" s="1236"/>
      <c r="CC67" s="1236"/>
      <c r="CD67" s="1236"/>
      <c r="CE67" s="1236"/>
      <c r="CF67" s="1236"/>
      <c r="CG67" s="1236"/>
      <c r="CH67" s="1236"/>
      <c r="CI67" s="1236"/>
      <c r="CJ67" s="1236"/>
      <c r="CK67" s="1236"/>
      <c r="CL67" s="1236"/>
      <c r="CM67" s="1236"/>
      <c r="CN67" s="1236"/>
      <c r="CO67" s="1236"/>
      <c r="CP67" s="1236"/>
      <c r="CQ67" s="1236"/>
      <c r="CR67" s="1236"/>
      <c r="CS67" s="1236"/>
      <c r="CT67" s="1236"/>
      <c r="CU67" s="1236"/>
      <c r="CV67" s="1236"/>
      <c r="CW67" s="1236"/>
      <c r="CX67" s="1236"/>
      <c r="CY67" s="1236"/>
      <c r="CZ67" s="1236"/>
      <c r="DA67" s="1236"/>
      <c r="DB67" s="1236"/>
      <c r="DC67" s="1237"/>
    </row>
    <row r="68" spans="2:107" x14ac:dyDescent="0.15">
      <c r="B68" s="259"/>
      <c r="AN68" s="1235"/>
      <c r="AO68" s="1236"/>
      <c r="AP68" s="1236"/>
      <c r="AQ68" s="1236"/>
      <c r="AR68" s="1236"/>
      <c r="AS68" s="1236"/>
      <c r="AT68" s="1236"/>
      <c r="AU68" s="1236"/>
      <c r="AV68" s="1236"/>
      <c r="AW68" s="1236"/>
      <c r="AX68" s="1236"/>
      <c r="AY68" s="1236"/>
      <c r="AZ68" s="1236"/>
      <c r="BA68" s="1236"/>
      <c r="BB68" s="1236"/>
      <c r="BC68" s="1236"/>
      <c r="BD68" s="1236"/>
      <c r="BE68" s="1236"/>
      <c r="BF68" s="1236"/>
      <c r="BG68" s="1236"/>
      <c r="BH68" s="1236"/>
      <c r="BI68" s="1236"/>
      <c r="BJ68" s="1236"/>
      <c r="BK68" s="1236"/>
      <c r="BL68" s="1236"/>
      <c r="BM68" s="1236"/>
      <c r="BN68" s="1236"/>
      <c r="BO68" s="1236"/>
      <c r="BP68" s="1236"/>
      <c r="BQ68" s="1236"/>
      <c r="BR68" s="1236"/>
      <c r="BS68" s="1236"/>
      <c r="BT68" s="1236"/>
      <c r="BU68" s="1236"/>
      <c r="BV68" s="1236"/>
      <c r="BW68" s="1236"/>
      <c r="BX68" s="1236"/>
      <c r="BY68" s="1236"/>
      <c r="BZ68" s="1236"/>
      <c r="CA68" s="1236"/>
      <c r="CB68" s="1236"/>
      <c r="CC68" s="1236"/>
      <c r="CD68" s="1236"/>
      <c r="CE68" s="1236"/>
      <c r="CF68" s="1236"/>
      <c r="CG68" s="1236"/>
      <c r="CH68" s="1236"/>
      <c r="CI68" s="1236"/>
      <c r="CJ68" s="1236"/>
      <c r="CK68" s="1236"/>
      <c r="CL68" s="1236"/>
      <c r="CM68" s="1236"/>
      <c r="CN68" s="1236"/>
      <c r="CO68" s="1236"/>
      <c r="CP68" s="1236"/>
      <c r="CQ68" s="1236"/>
      <c r="CR68" s="1236"/>
      <c r="CS68" s="1236"/>
      <c r="CT68" s="1236"/>
      <c r="CU68" s="1236"/>
      <c r="CV68" s="1236"/>
      <c r="CW68" s="1236"/>
      <c r="CX68" s="1236"/>
      <c r="CY68" s="1236"/>
      <c r="CZ68" s="1236"/>
      <c r="DA68" s="1236"/>
      <c r="DB68" s="1236"/>
      <c r="DC68" s="1237"/>
    </row>
    <row r="69" spans="2:107" x14ac:dyDescent="0.15">
      <c r="B69" s="259"/>
      <c r="AN69" s="1238"/>
      <c r="AO69" s="1239"/>
      <c r="AP69" s="1239"/>
      <c r="AQ69" s="1239"/>
      <c r="AR69" s="1239"/>
      <c r="AS69" s="1239"/>
      <c r="AT69" s="1239"/>
      <c r="AU69" s="1239"/>
      <c r="AV69" s="1239"/>
      <c r="AW69" s="1239"/>
      <c r="AX69" s="1239"/>
      <c r="AY69" s="1239"/>
      <c r="AZ69" s="1239"/>
      <c r="BA69" s="1239"/>
      <c r="BB69" s="1239"/>
      <c r="BC69" s="1239"/>
      <c r="BD69" s="1239"/>
      <c r="BE69" s="1239"/>
      <c r="BF69" s="1239"/>
      <c r="BG69" s="1239"/>
      <c r="BH69" s="1239"/>
      <c r="BI69" s="1239"/>
      <c r="BJ69" s="1239"/>
      <c r="BK69" s="1239"/>
      <c r="BL69" s="1239"/>
      <c r="BM69" s="1239"/>
      <c r="BN69" s="1239"/>
      <c r="BO69" s="1239"/>
      <c r="BP69" s="1239"/>
      <c r="BQ69" s="1239"/>
      <c r="BR69" s="1239"/>
      <c r="BS69" s="1239"/>
      <c r="BT69" s="1239"/>
      <c r="BU69" s="1239"/>
      <c r="BV69" s="1239"/>
      <c r="BW69" s="1239"/>
      <c r="BX69" s="1239"/>
      <c r="BY69" s="1239"/>
      <c r="BZ69" s="1239"/>
      <c r="CA69" s="1239"/>
      <c r="CB69" s="1239"/>
      <c r="CC69" s="1239"/>
      <c r="CD69" s="1239"/>
      <c r="CE69" s="1239"/>
      <c r="CF69" s="1239"/>
      <c r="CG69" s="1239"/>
      <c r="CH69" s="1239"/>
      <c r="CI69" s="1239"/>
      <c r="CJ69" s="1239"/>
      <c r="CK69" s="1239"/>
      <c r="CL69" s="1239"/>
      <c r="CM69" s="1239"/>
      <c r="CN69" s="1239"/>
      <c r="CO69" s="1239"/>
      <c r="CP69" s="1239"/>
      <c r="CQ69" s="1239"/>
      <c r="CR69" s="1239"/>
      <c r="CS69" s="1239"/>
      <c r="CT69" s="1239"/>
      <c r="CU69" s="1239"/>
      <c r="CV69" s="1239"/>
      <c r="CW69" s="1239"/>
      <c r="CX69" s="1239"/>
      <c r="CY69" s="1239"/>
      <c r="CZ69" s="1239"/>
      <c r="DA69" s="1239"/>
      <c r="DB69" s="1239"/>
      <c r="DC69" s="1240"/>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579</v>
      </c>
    </row>
    <row r="72" spans="2:107" x14ac:dyDescent="0.15">
      <c r="B72" s="259"/>
      <c r="G72" s="1224"/>
      <c r="H72" s="1224"/>
      <c r="I72" s="1224"/>
      <c r="J72" s="1224"/>
      <c r="K72" s="360"/>
      <c r="L72" s="360"/>
      <c r="M72" s="361"/>
      <c r="N72" s="361"/>
      <c r="AN72" s="1242"/>
      <c r="AO72" s="1243"/>
      <c r="AP72" s="1243"/>
      <c r="AQ72" s="1243"/>
      <c r="AR72" s="1243"/>
      <c r="AS72" s="1243"/>
      <c r="AT72" s="1243"/>
      <c r="AU72" s="1243"/>
      <c r="AV72" s="1243"/>
      <c r="AW72" s="1243"/>
      <c r="AX72" s="1243"/>
      <c r="AY72" s="1243"/>
      <c r="AZ72" s="1243"/>
      <c r="BA72" s="1243"/>
      <c r="BB72" s="1243"/>
      <c r="BC72" s="1243"/>
      <c r="BD72" s="1243"/>
      <c r="BE72" s="1243"/>
      <c r="BF72" s="1243"/>
      <c r="BG72" s="1243"/>
      <c r="BH72" s="1243"/>
      <c r="BI72" s="1243"/>
      <c r="BJ72" s="1243"/>
      <c r="BK72" s="1243"/>
      <c r="BL72" s="1243"/>
      <c r="BM72" s="1243"/>
      <c r="BN72" s="1243"/>
      <c r="BO72" s="1244"/>
      <c r="BP72" s="1230" t="s">
        <v>528</v>
      </c>
      <c r="BQ72" s="1230"/>
      <c r="BR72" s="1230"/>
      <c r="BS72" s="1230"/>
      <c r="BT72" s="1230"/>
      <c r="BU72" s="1230"/>
      <c r="BV72" s="1230"/>
      <c r="BW72" s="1230"/>
      <c r="BX72" s="1230" t="s">
        <v>529</v>
      </c>
      <c r="BY72" s="1230"/>
      <c r="BZ72" s="1230"/>
      <c r="CA72" s="1230"/>
      <c r="CB72" s="1230"/>
      <c r="CC72" s="1230"/>
      <c r="CD72" s="1230"/>
      <c r="CE72" s="1230"/>
      <c r="CF72" s="1230" t="s">
        <v>530</v>
      </c>
      <c r="CG72" s="1230"/>
      <c r="CH72" s="1230"/>
      <c r="CI72" s="1230"/>
      <c r="CJ72" s="1230"/>
      <c r="CK72" s="1230"/>
      <c r="CL72" s="1230"/>
      <c r="CM72" s="1230"/>
      <c r="CN72" s="1230" t="s">
        <v>531</v>
      </c>
      <c r="CO72" s="1230"/>
      <c r="CP72" s="1230"/>
      <c r="CQ72" s="1230"/>
      <c r="CR72" s="1230"/>
      <c r="CS72" s="1230"/>
      <c r="CT72" s="1230"/>
      <c r="CU72" s="1230"/>
      <c r="CV72" s="1230" t="s">
        <v>532</v>
      </c>
      <c r="CW72" s="1230"/>
      <c r="CX72" s="1230"/>
      <c r="CY72" s="1230"/>
      <c r="CZ72" s="1230"/>
      <c r="DA72" s="1230"/>
      <c r="DB72" s="1230"/>
      <c r="DC72" s="1230"/>
    </row>
    <row r="73" spans="2:107" x14ac:dyDescent="0.15">
      <c r="B73" s="259"/>
      <c r="G73" s="1241"/>
      <c r="H73" s="1241"/>
      <c r="I73" s="1241"/>
      <c r="J73" s="1241"/>
      <c r="K73" s="1225"/>
      <c r="L73" s="1225"/>
      <c r="M73" s="1225"/>
      <c r="N73" s="1225"/>
      <c r="AM73" s="359"/>
      <c r="AN73" s="1229" t="s">
        <v>580</v>
      </c>
      <c r="AO73" s="1229"/>
      <c r="AP73" s="1229"/>
      <c r="AQ73" s="1229"/>
      <c r="AR73" s="1229"/>
      <c r="AS73" s="1229"/>
      <c r="AT73" s="1229"/>
      <c r="AU73" s="1229"/>
      <c r="AV73" s="1229"/>
      <c r="AW73" s="1229"/>
      <c r="AX73" s="1229"/>
      <c r="AY73" s="1229"/>
      <c r="AZ73" s="1229"/>
      <c r="BA73" s="1229"/>
      <c r="BB73" s="1229" t="s">
        <v>581</v>
      </c>
      <c r="BC73" s="1229"/>
      <c r="BD73" s="1229"/>
      <c r="BE73" s="1229"/>
      <c r="BF73" s="1229"/>
      <c r="BG73" s="1229"/>
      <c r="BH73" s="1229"/>
      <c r="BI73" s="1229"/>
      <c r="BJ73" s="1229"/>
      <c r="BK73" s="1229"/>
      <c r="BL73" s="1229"/>
      <c r="BM73" s="1229"/>
      <c r="BN73" s="1229"/>
      <c r="BO73" s="1229"/>
      <c r="BP73" s="1226">
        <v>178.9</v>
      </c>
      <c r="BQ73" s="1226"/>
      <c r="BR73" s="1226"/>
      <c r="BS73" s="1226"/>
      <c r="BT73" s="1226"/>
      <c r="BU73" s="1226"/>
      <c r="BV73" s="1226"/>
      <c r="BW73" s="1226"/>
      <c r="BX73" s="1226">
        <v>232</v>
      </c>
      <c r="BY73" s="1226"/>
      <c r="BZ73" s="1226"/>
      <c r="CA73" s="1226"/>
      <c r="CB73" s="1226"/>
      <c r="CC73" s="1226"/>
      <c r="CD73" s="1226"/>
      <c r="CE73" s="1226"/>
      <c r="CF73" s="1226">
        <v>227.4</v>
      </c>
      <c r="CG73" s="1226"/>
      <c r="CH73" s="1226"/>
      <c r="CI73" s="1226"/>
      <c r="CJ73" s="1226"/>
      <c r="CK73" s="1226"/>
      <c r="CL73" s="1226"/>
      <c r="CM73" s="1226"/>
      <c r="CN73" s="1226">
        <v>234.4</v>
      </c>
      <c r="CO73" s="1226"/>
      <c r="CP73" s="1226"/>
      <c r="CQ73" s="1226"/>
      <c r="CR73" s="1226"/>
      <c r="CS73" s="1226"/>
      <c r="CT73" s="1226"/>
      <c r="CU73" s="1226"/>
      <c r="CV73" s="1226">
        <v>256.10000000000002</v>
      </c>
      <c r="CW73" s="1226"/>
      <c r="CX73" s="1226"/>
      <c r="CY73" s="1226"/>
      <c r="CZ73" s="1226"/>
      <c r="DA73" s="1226"/>
      <c r="DB73" s="1226"/>
      <c r="DC73" s="1226"/>
    </row>
    <row r="74" spans="2:107" x14ac:dyDescent="0.15">
      <c r="B74" s="259"/>
      <c r="G74" s="1241"/>
      <c r="H74" s="1241"/>
      <c r="I74" s="1241"/>
      <c r="J74" s="1241"/>
      <c r="K74" s="1225"/>
      <c r="L74" s="1225"/>
      <c r="M74" s="1225"/>
      <c r="N74" s="1225"/>
      <c r="AM74" s="359"/>
      <c r="AN74" s="1229"/>
      <c r="AO74" s="1229"/>
      <c r="AP74" s="1229"/>
      <c r="AQ74" s="1229"/>
      <c r="AR74" s="1229"/>
      <c r="AS74" s="1229"/>
      <c r="AT74" s="1229"/>
      <c r="AU74" s="1229"/>
      <c r="AV74" s="1229"/>
      <c r="AW74" s="1229"/>
      <c r="AX74" s="1229"/>
      <c r="AY74" s="1229"/>
      <c r="AZ74" s="1229"/>
      <c r="BA74" s="1229"/>
      <c r="BB74" s="1229"/>
      <c r="BC74" s="1229"/>
      <c r="BD74" s="1229"/>
      <c r="BE74" s="1229"/>
      <c r="BF74" s="1229"/>
      <c r="BG74" s="1229"/>
      <c r="BH74" s="1229"/>
      <c r="BI74" s="1229"/>
      <c r="BJ74" s="1229"/>
      <c r="BK74" s="1229"/>
      <c r="BL74" s="1229"/>
      <c r="BM74" s="1229"/>
      <c r="BN74" s="1229"/>
      <c r="BO74" s="1229"/>
      <c r="BP74" s="1226"/>
      <c r="BQ74" s="1226"/>
      <c r="BR74" s="1226"/>
      <c r="BS74" s="1226"/>
      <c r="BT74" s="1226"/>
      <c r="BU74" s="1226"/>
      <c r="BV74" s="1226"/>
      <c r="BW74" s="1226"/>
      <c r="BX74" s="1226"/>
      <c r="BY74" s="1226"/>
      <c r="BZ74" s="1226"/>
      <c r="CA74" s="1226"/>
      <c r="CB74" s="1226"/>
      <c r="CC74" s="1226"/>
      <c r="CD74" s="1226"/>
      <c r="CE74" s="1226"/>
      <c r="CF74" s="1226"/>
      <c r="CG74" s="1226"/>
      <c r="CH74" s="1226"/>
      <c r="CI74" s="1226"/>
      <c r="CJ74" s="1226"/>
      <c r="CK74" s="1226"/>
      <c r="CL74" s="1226"/>
      <c r="CM74" s="1226"/>
      <c r="CN74" s="1226"/>
      <c r="CO74" s="1226"/>
      <c r="CP74" s="1226"/>
      <c r="CQ74" s="1226"/>
      <c r="CR74" s="1226"/>
      <c r="CS74" s="1226"/>
      <c r="CT74" s="1226"/>
      <c r="CU74" s="1226"/>
      <c r="CV74" s="1226"/>
      <c r="CW74" s="1226"/>
      <c r="CX74" s="1226"/>
      <c r="CY74" s="1226"/>
      <c r="CZ74" s="1226"/>
      <c r="DA74" s="1226"/>
      <c r="DB74" s="1226"/>
      <c r="DC74" s="1226"/>
    </row>
    <row r="75" spans="2:107" x14ac:dyDescent="0.15">
      <c r="B75" s="259"/>
      <c r="G75" s="1241"/>
      <c r="H75" s="1241"/>
      <c r="I75" s="1224"/>
      <c r="J75" s="1224"/>
      <c r="K75" s="1231"/>
      <c r="L75" s="1231"/>
      <c r="M75" s="1231"/>
      <c r="N75" s="1231"/>
      <c r="AM75" s="359"/>
      <c r="AN75" s="1229"/>
      <c r="AO75" s="1229"/>
      <c r="AP75" s="1229"/>
      <c r="AQ75" s="1229"/>
      <c r="AR75" s="1229"/>
      <c r="AS75" s="1229"/>
      <c r="AT75" s="1229"/>
      <c r="AU75" s="1229"/>
      <c r="AV75" s="1229"/>
      <c r="AW75" s="1229"/>
      <c r="AX75" s="1229"/>
      <c r="AY75" s="1229"/>
      <c r="AZ75" s="1229"/>
      <c r="BA75" s="1229"/>
      <c r="BB75" s="1229" t="s">
        <v>585</v>
      </c>
      <c r="BC75" s="1229"/>
      <c r="BD75" s="1229"/>
      <c r="BE75" s="1229"/>
      <c r="BF75" s="1229"/>
      <c r="BG75" s="1229"/>
      <c r="BH75" s="1229"/>
      <c r="BI75" s="1229"/>
      <c r="BJ75" s="1229"/>
      <c r="BK75" s="1229"/>
      <c r="BL75" s="1229"/>
      <c r="BM75" s="1229"/>
      <c r="BN75" s="1229"/>
      <c r="BO75" s="1229"/>
      <c r="BP75" s="1226">
        <v>11.7</v>
      </c>
      <c r="BQ75" s="1226"/>
      <c r="BR75" s="1226"/>
      <c r="BS75" s="1226"/>
      <c r="BT75" s="1226"/>
      <c r="BU75" s="1226"/>
      <c r="BV75" s="1226"/>
      <c r="BW75" s="1226"/>
      <c r="BX75" s="1226">
        <v>11.3</v>
      </c>
      <c r="BY75" s="1226"/>
      <c r="BZ75" s="1226"/>
      <c r="CA75" s="1226"/>
      <c r="CB75" s="1226"/>
      <c r="CC75" s="1226"/>
      <c r="CD75" s="1226"/>
      <c r="CE75" s="1226"/>
      <c r="CF75" s="1226">
        <v>11.3</v>
      </c>
      <c r="CG75" s="1226"/>
      <c r="CH75" s="1226"/>
      <c r="CI75" s="1226"/>
      <c r="CJ75" s="1226"/>
      <c r="CK75" s="1226"/>
      <c r="CL75" s="1226"/>
      <c r="CM75" s="1226"/>
      <c r="CN75" s="1226">
        <v>11.7</v>
      </c>
      <c r="CO75" s="1226"/>
      <c r="CP75" s="1226"/>
      <c r="CQ75" s="1226"/>
      <c r="CR75" s="1226"/>
      <c r="CS75" s="1226"/>
      <c r="CT75" s="1226"/>
      <c r="CU75" s="1226"/>
      <c r="CV75" s="1226">
        <v>13.2</v>
      </c>
      <c r="CW75" s="1226"/>
      <c r="CX75" s="1226"/>
      <c r="CY75" s="1226"/>
      <c r="CZ75" s="1226"/>
      <c r="DA75" s="1226"/>
      <c r="DB75" s="1226"/>
      <c r="DC75" s="1226"/>
    </row>
    <row r="76" spans="2:107" x14ac:dyDescent="0.15">
      <c r="B76" s="259"/>
      <c r="G76" s="1241"/>
      <c r="H76" s="1241"/>
      <c r="I76" s="1224"/>
      <c r="J76" s="1224"/>
      <c r="K76" s="1231"/>
      <c r="L76" s="1231"/>
      <c r="M76" s="1231"/>
      <c r="N76" s="1231"/>
      <c r="AM76" s="359"/>
      <c r="AN76" s="1229"/>
      <c r="AO76" s="1229"/>
      <c r="AP76" s="1229"/>
      <c r="AQ76" s="1229"/>
      <c r="AR76" s="1229"/>
      <c r="AS76" s="1229"/>
      <c r="AT76" s="1229"/>
      <c r="AU76" s="1229"/>
      <c r="AV76" s="1229"/>
      <c r="AW76" s="1229"/>
      <c r="AX76" s="1229"/>
      <c r="AY76" s="1229"/>
      <c r="AZ76" s="1229"/>
      <c r="BA76" s="1229"/>
      <c r="BB76" s="1229"/>
      <c r="BC76" s="1229"/>
      <c r="BD76" s="1229"/>
      <c r="BE76" s="1229"/>
      <c r="BF76" s="1229"/>
      <c r="BG76" s="1229"/>
      <c r="BH76" s="1229"/>
      <c r="BI76" s="1229"/>
      <c r="BJ76" s="1229"/>
      <c r="BK76" s="1229"/>
      <c r="BL76" s="1229"/>
      <c r="BM76" s="1229"/>
      <c r="BN76" s="1229"/>
      <c r="BO76" s="1229"/>
      <c r="BP76" s="1226"/>
      <c r="BQ76" s="1226"/>
      <c r="BR76" s="1226"/>
      <c r="BS76" s="1226"/>
      <c r="BT76" s="1226"/>
      <c r="BU76" s="1226"/>
      <c r="BV76" s="1226"/>
      <c r="BW76" s="1226"/>
      <c r="BX76" s="1226"/>
      <c r="BY76" s="1226"/>
      <c r="BZ76" s="1226"/>
      <c r="CA76" s="1226"/>
      <c r="CB76" s="1226"/>
      <c r="CC76" s="1226"/>
      <c r="CD76" s="1226"/>
      <c r="CE76" s="1226"/>
      <c r="CF76" s="1226"/>
      <c r="CG76" s="1226"/>
      <c r="CH76" s="1226"/>
      <c r="CI76" s="1226"/>
      <c r="CJ76" s="1226"/>
      <c r="CK76" s="1226"/>
      <c r="CL76" s="1226"/>
      <c r="CM76" s="1226"/>
      <c r="CN76" s="1226"/>
      <c r="CO76" s="1226"/>
      <c r="CP76" s="1226"/>
      <c r="CQ76" s="1226"/>
      <c r="CR76" s="1226"/>
      <c r="CS76" s="1226"/>
      <c r="CT76" s="1226"/>
      <c r="CU76" s="1226"/>
      <c r="CV76" s="1226"/>
      <c r="CW76" s="1226"/>
      <c r="CX76" s="1226"/>
      <c r="CY76" s="1226"/>
      <c r="CZ76" s="1226"/>
      <c r="DA76" s="1226"/>
      <c r="DB76" s="1226"/>
      <c r="DC76" s="1226"/>
    </row>
    <row r="77" spans="2:107" x14ac:dyDescent="0.15">
      <c r="B77" s="259"/>
      <c r="G77" s="1224"/>
      <c r="H77" s="1224"/>
      <c r="I77" s="1224"/>
      <c r="J77" s="1224"/>
      <c r="K77" s="1225"/>
      <c r="L77" s="1225"/>
      <c r="M77" s="1225"/>
      <c r="N77" s="1225"/>
      <c r="AN77" s="1230" t="s">
        <v>583</v>
      </c>
      <c r="AO77" s="1230"/>
      <c r="AP77" s="1230"/>
      <c r="AQ77" s="1230"/>
      <c r="AR77" s="1230"/>
      <c r="AS77" s="1230"/>
      <c r="AT77" s="1230"/>
      <c r="AU77" s="1230"/>
      <c r="AV77" s="1230"/>
      <c r="AW77" s="1230"/>
      <c r="AX77" s="1230"/>
      <c r="AY77" s="1230"/>
      <c r="AZ77" s="1230"/>
      <c r="BA77" s="1230"/>
      <c r="BB77" s="1229" t="s">
        <v>581</v>
      </c>
      <c r="BC77" s="1229"/>
      <c r="BD77" s="1229"/>
      <c r="BE77" s="1229"/>
      <c r="BF77" s="1229"/>
      <c r="BG77" s="1229"/>
      <c r="BH77" s="1229"/>
      <c r="BI77" s="1229"/>
      <c r="BJ77" s="1229"/>
      <c r="BK77" s="1229"/>
      <c r="BL77" s="1229"/>
      <c r="BM77" s="1229"/>
      <c r="BN77" s="1229"/>
      <c r="BO77" s="1229"/>
      <c r="BP77" s="1226">
        <v>49.7</v>
      </c>
      <c r="BQ77" s="1226"/>
      <c r="BR77" s="1226"/>
      <c r="BS77" s="1226"/>
      <c r="BT77" s="1226"/>
      <c r="BU77" s="1226"/>
      <c r="BV77" s="1226"/>
      <c r="BW77" s="1226"/>
      <c r="BX77" s="1226">
        <v>37.299999999999997</v>
      </c>
      <c r="BY77" s="1226"/>
      <c r="BZ77" s="1226"/>
      <c r="CA77" s="1226"/>
      <c r="CB77" s="1226"/>
      <c r="CC77" s="1226"/>
      <c r="CD77" s="1226"/>
      <c r="CE77" s="1226"/>
      <c r="CF77" s="1226">
        <v>25.4</v>
      </c>
      <c r="CG77" s="1226"/>
      <c r="CH77" s="1226"/>
      <c r="CI77" s="1226"/>
      <c r="CJ77" s="1226"/>
      <c r="CK77" s="1226"/>
      <c r="CL77" s="1226"/>
      <c r="CM77" s="1226"/>
      <c r="CN77" s="1226">
        <v>17.600000000000001</v>
      </c>
      <c r="CO77" s="1226"/>
      <c r="CP77" s="1226"/>
      <c r="CQ77" s="1226"/>
      <c r="CR77" s="1226"/>
      <c r="CS77" s="1226"/>
      <c r="CT77" s="1226"/>
      <c r="CU77" s="1226"/>
      <c r="CV77" s="1226">
        <v>17.2</v>
      </c>
      <c r="CW77" s="1226"/>
      <c r="CX77" s="1226"/>
      <c r="CY77" s="1226"/>
      <c r="CZ77" s="1226"/>
      <c r="DA77" s="1226"/>
      <c r="DB77" s="1226"/>
      <c r="DC77" s="1226"/>
    </row>
    <row r="78" spans="2:107" x14ac:dyDescent="0.15">
      <c r="B78" s="259"/>
      <c r="G78" s="1224"/>
      <c r="H78" s="1224"/>
      <c r="I78" s="1224"/>
      <c r="J78" s="1224"/>
      <c r="K78" s="1225"/>
      <c r="L78" s="1225"/>
      <c r="M78" s="1225"/>
      <c r="N78" s="1225"/>
      <c r="AN78" s="1230"/>
      <c r="AO78" s="1230"/>
      <c r="AP78" s="1230"/>
      <c r="AQ78" s="1230"/>
      <c r="AR78" s="1230"/>
      <c r="AS78" s="1230"/>
      <c r="AT78" s="1230"/>
      <c r="AU78" s="1230"/>
      <c r="AV78" s="1230"/>
      <c r="AW78" s="1230"/>
      <c r="AX78" s="1230"/>
      <c r="AY78" s="1230"/>
      <c r="AZ78" s="1230"/>
      <c r="BA78" s="1230"/>
      <c r="BB78" s="1229"/>
      <c r="BC78" s="1229"/>
      <c r="BD78" s="1229"/>
      <c r="BE78" s="1229"/>
      <c r="BF78" s="1229"/>
      <c r="BG78" s="1229"/>
      <c r="BH78" s="1229"/>
      <c r="BI78" s="1229"/>
      <c r="BJ78" s="1229"/>
      <c r="BK78" s="1229"/>
      <c r="BL78" s="1229"/>
      <c r="BM78" s="1229"/>
      <c r="BN78" s="1229"/>
      <c r="BO78" s="1229"/>
      <c r="BP78" s="1226"/>
      <c r="BQ78" s="1226"/>
      <c r="BR78" s="1226"/>
      <c r="BS78" s="1226"/>
      <c r="BT78" s="1226"/>
      <c r="BU78" s="1226"/>
      <c r="BV78" s="1226"/>
      <c r="BW78" s="1226"/>
      <c r="BX78" s="1226"/>
      <c r="BY78" s="1226"/>
      <c r="BZ78" s="1226"/>
      <c r="CA78" s="1226"/>
      <c r="CB78" s="1226"/>
      <c r="CC78" s="1226"/>
      <c r="CD78" s="1226"/>
      <c r="CE78" s="1226"/>
      <c r="CF78" s="1226"/>
      <c r="CG78" s="1226"/>
      <c r="CH78" s="1226"/>
      <c r="CI78" s="1226"/>
      <c r="CJ78" s="1226"/>
      <c r="CK78" s="1226"/>
      <c r="CL78" s="1226"/>
      <c r="CM78" s="1226"/>
      <c r="CN78" s="1226"/>
      <c r="CO78" s="1226"/>
      <c r="CP78" s="1226"/>
      <c r="CQ78" s="1226"/>
      <c r="CR78" s="1226"/>
      <c r="CS78" s="1226"/>
      <c r="CT78" s="1226"/>
      <c r="CU78" s="1226"/>
      <c r="CV78" s="1226"/>
      <c r="CW78" s="1226"/>
      <c r="CX78" s="1226"/>
      <c r="CY78" s="1226"/>
      <c r="CZ78" s="1226"/>
      <c r="DA78" s="1226"/>
      <c r="DB78" s="1226"/>
      <c r="DC78" s="1226"/>
    </row>
    <row r="79" spans="2:107" x14ac:dyDescent="0.15">
      <c r="B79" s="259"/>
      <c r="G79" s="1224"/>
      <c r="H79" s="1224"/>
      <c r="I79" s="1227"/>
      <c r="J79" s="1227"/>
      <c r="K79" s="1228"/>
      <c r="L79" s="1228"/>
      <c r="M79" s="1228"/>
      <c r="N79" s="1228"/>
      <c r="AN79" s="1230"/>
      <c r="AO79" s="1230"/>
      <c r="AP79" s="1230"/>
      <c r="AQ79" s="1230"/>
      <c r="AR79" s="1230"/>
      <c r="AS79" s="1230"/>
      <c r="AT79" s="1230"/>
      <c r="AU79" s="1230"/>
      <c r="AV79" s="1230"/>
      <c r="AW79" s="1230"/>
      <c r="AX79" s="1230"/>
      <c r="AY79" s="1230"/>
      <c r="AZ79" s="1230"/>
      <c r="BA79" s="1230"/>
      <c r="BB79" s="1229" t="s">
        <v>585</v>
      </c>
      <c r="BC79" s="1229"/>
      <c r="BD79" s="1229"/>
      <c r="BE79" s="1229"/>
      <c r="BF79" s="1229"/>
      <c r="BG79" s="1229"/>
      <c r="BH79" s="1229"/>
      <c r="BI79" s="1229"/>
      <c r="BJ79" s="1229"/>
      <c r="BK79" s="1229"/>
      <c r="BL79" s="1229"/>
      <c r="BM79" s="1229"/>
      <c r="BN79" s="1229"/>
      <c r="BO79" s="1229"/>
      <c r="BP79" s="1226">
        <v>9.1999999999999993</v>
      </c>
      <c r="BQ79" s="1226"/>
      <c r="BR79" s="1226"/>
      <c r="BS79" s="1226"/>
      <c r="BT79" s="1226"/>
      <c r="BU79" s="1226"/>
      <c r="BV79" s="1226"/>
      <c r="BW79" s="1226"/>
      <c r="BX79" s="1226">
        <v>8.6</v>
      </c>
      <c r="BY79" s="1226"/>
      <c r="BZ79" s="1226"/>
      <c r="CA79" s="1226"/>
      <c r="CB79" s="1226"/>
      <c r="CC79" s="1226"/>
      <c r="CD79" s="1226"/>
      <c r="CE79" s="1226"/>
      <c r="CF79" s="1226">
        <v>8.3000000000000007</v>
      </c>
      <c r="CG79" s="1226"/>
      <c r="CH79" s="1226"/>
      <c r="CI79" s="1226"/>
      <c r="CJ79" s="1226"/>
      <c r="CK79" s="1226"/>
      <c r="CL79" s="1226"/>
      <c r="CM79" s="1226"/>
      <c r="CN79" s="1226">
        <v>8.4</v>
      </c>
      <c r="CO79" s="1226"/>
      <c r="CP79" s="1226"/>
      <c r="CQ79" s="1226"/>
      <c r="CR79" s="1226"/>
      <c r="CS79" s="1226"/>
      <c r="CT79" s="1226"/>
      <c r="CU79" s="1226"/>
      <c r="CV79" s="1226">
        <v>8.6</v>
      </c>
      <c r="CW79" s="1226"/>
      <c r="CX79" s="1226"/>
      <c r="CY79" s="1226"/>
      <c r="CZ79" s="1226"/>
      <c r="DA79" s="1226"/>
      <c r="DB79" s="1226"/>
      <c r="DC79" s="1226"/>
    </row>
    <row r="80" spans="2:107" x14ac:dyDescent="0.15">
      <c r="B80" s="259"/>
      <c r="G80" s="1224"/>
      <c r="H80" s="1224"/>
      <c r="I80" s="1227"/>
      <c r="J80" s="1227"/>
      <c r="K80" s="1228"/>
      <c r="L80" s="1228"/>
      <c r="M80" s="1228"/>
      <c r="N80" s="1228"/>
      <c r="AN80" s="1230"/>
      <c r="AO80" s="1230"/>
      <c r="AP80" s="1230"/>
      <c r="AQ80" s="1230"/>
      <c r="AR80" s="1230"/>
      <c r="AS80" s="1230"/>
      <c r="AT80" s="1230"/>
      <c r="AU80" s="1230"/>
      <c r="AV80" s="1230"/>
      <c r="AW80" s="1230"/>
      <c r="AX80" s="1230"/>
      <c r="AY80" s="1230"/>
      <c r="AZ80" s="1230"/>
      <c r="BA80" s="1230"/>
      <c r="BB80" s="1229"/>
      <c r="BC80" s="1229"/>
      <c r="BD80" s="1229"/>
      <c r="BE80" s="1229"/>
      <c r="BF80" s="1229"/>
      <c r="BG80" s="1229"/>
      <c r="BH80" s="1229"/>
      <c r="BI80" s="1229"/>
      <c r="BJ80" s="1229"/>
      <c r="BK80" s="1229"/>
      <c r="BL80" s="1229"/>
      <c r="BM80" s="1229"/>
      <c r="BN80" s="1229"/>
      <c r="BO80" s="1229"/>
      <c r="BP80" s="1226"/>
      <c r="BQ80" s="1226"/>
      <c r="BR80" s="1226"/>
      <c r="BS80" s="1226"/>
      <c r="BT80" s="1226"/>
      <c r="BU80" s="1226"/>
      <c r="BV80" s="1226"/>
      <c r="BW80" s="1226"/>
      <c r="BX80" s="1226"/>
      <c r="BY80" s="1226"/>
      <c r="BZ80" s="1226"/>
      <c r="CA80" s="1226"/>
      <c r="CB80" s="1226"/>
      <c r="CC80" s="1226"/>
      <c r="CD80" s="1226"/>
      <c r="CE80" s="1226"/>
      <c r="CF80" s="1226"/>
      <c r="CG80" s="1226"/>
      <c r="CH80" s="1226"/>
      <c r="CI80" s="1226"/>
      <c r="CJ80" s="1226"/>
      <c r="CK80" s="1226"/>
      <c r="CL80" s="1226"/>
      <c r="CM80" s="1226"/>
      <c r="CN80" s="1226"/>
      <c r="CO80" s="1226"/>
      <c r="CP80" s="1226"/>
      <c r="CQ80" s="1226"/>
      <c r="CR80" s="1226"/>
      <c r="CS80" s="1226"/>
      <c r="CT80" s="1226"/>
      <c r="CU80" s="1226"/>
      <c r="CV80" s="1226"/>
      <c r="CW80" s="1226"/>
      <c r="CX80" s="1226"/>
      <c r="CY80" s="1226"/>
      <c r="CZ80" s="1226"/>
      <c r="DA80" s="1226"/>
      <c r="DB80" s="1226"/>
      <c r="DC80" s="1226"/>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eHUADyobYOqOLH0mHyFKh4Qq2dx7IgZe4jlRo4MZ1JHLaNBZ3skjiB3y/jkBs6IAC1mZn2jinWs6K3wEAVICDw==" saltValue="w00bpnnebWVAIA0ruDeI3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70" zoomScale="70" zoomScaleNormal="7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ZPInanAeL4wzOTY/LRAna0YH6ZD69Afgyut4U4eR3fjSpN2IRmrh3BNjja4iDSaX733WGzcbmvLXugqEhkkGPQ==" saltValue="k+vuhP5MB97d/Q1ch0KWqg=="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eCsl4uQgOTXRiE23GTCaS84v8tZPr6fUk+tb6BYt1jl9779QLvshXiaqrusIgizEDkSjoxSH3egPhSuTFl9/pg==" saltValue="tRH9Od2nxzabP85p8/S5KA=="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527</v>
      </c>
      <c r="G2" s="149"/>
      <c r="H2" s="150"/>
    </row>
    <row r="3" spans="1:8" x14ac:dyDescent="0.15">
      <c r="A3" s="146" t="s">
        <v>520</v>
      </c>
      <c r="B3" s="151"/>
      <c r="C3" s="152"/>
      <c r="D3" s="153">
        <v>172185</v>
      </c>
      <c r="E3" s="154"/>
      <c r="F3" s="155">
        <v>74581</v>
      </c>
      <c r="G3" s="156"/>
      <c r="H3" s="157"/>
    </row>
    <row r="4" spans="1:8" x14ac:dyDescent="0.15">
      <c r="A4" s="158"/>
      <c r="B4" s="159"/>
      <c r="C4" s="160"/>
      <c r="D4" s="161">
        <v>109848</v>
      </c>
      <c r="E4" s="162"/>
      <c r="F4" s="163">
        <v>41563</v>
      </c>
      <c r="G4" s="164"/>
      <c r="H4" s="165"/>
    </row>
    <row r="5" spans="1:8" x14ac:dyDescent="0.15">
      <c r="A5" s="146" t="s">
        <v>522</v>
      </c>
      <c r="B5" s="151"/>
      <c r="C5" s="152"/>
      <c r="D5" s="153">
        <v>269884</v>
      </c>
      <c r="E5" s="154"/>
      <c r="F5" s="155">
        <v>76347</v>
      </c>
      <c r="G5" s="156"/>
      <c r="H5" s="157"/>
    </row>
    <row r="6" spans="1:8" x14ac:dyDescent="0.15">
      <c r="A6" s="158"/>
      <c r="B6" s="159"/>
      <c r="C6" s="160"/>
      <c r="D6" s="161">
        <v>194337</v>
      </c>
      <c r="E6" s="162"/>
      <c r="F6" s="163">
        <v>41762</v>
      </c>
      <c r="G6" s="164"/>
      <c r="H6" s="165"/>
    </row>
    <row r="7" spans="1:8" x14ac:dyDescent="0.15">
      <c r="A7" s="146" t="s">
        <v>523</v>
      </c>
      <c r="B7" s="151"/>
      <c r="C7" s="152"/>
      <c r="D7" s="153">
        <v>108860</v>
      </c>
      <c r="E7" s="154"/>
      <c r="F7" s="155">
        <v>69604</v>
      </c>
      <c r="G7" s="156"/>
      <c r="H7" s="157"/>
    </row>
    <row r="8" spans="1:8" x14ac:dyDescent="0.15">
      <c r="A8" s="158"/>
      <c r="B8" s="159"/>
      <c r="C8" s="160"/>
      <c r="D8" s="161">
        <v>25459</v>
      </c>
      <c r="E8" s="162"/>
      <c r="F8" s="163">
        <v>36247</v>
      </c>
      <c r="G8" s="164"/>
      <c r="H8" s="165"/>
    </row>
    <row r="9" spans="1:8" x14ac:dyDescent="0.15">
      <c r="A9" s="146" t="s">
        <v>524</v>
      </c>
      <c r="B9" s="151"/>
      <c r="C9" s="152"/>
      <c r="D9" s="153">
        <v>155961</v>
      </c>
      <c r="E9" s="154"/>
      <c r="F9" s="155">
        <v>68410</v>
      </c>
      <c r="G9" s="156"/>
      <c r="H9" s="157"/>
    </row>
    <row r="10" spans="1:8" x14ac:dyDescent="0.15">
      <c r="A10" s="158"/>
      <c r="B10" s="159"/>
      <c r="C10" s="160"/>
      <c r="D10" s="161">
        <v>22514</v>
      </c>
      <c r="E10" s="162"/>
      <c r="F10" s="163">
        <v>35086</v>
      </c>
      <c r="G10" s="164"/>
      <c r="H10" s="165"/>
    </row>
    <row r="11" spans="1:8" x14ac:dyDescent="0.15">
      <c r="A11" s="146" t="s">
        <v>525</v>
      </c>
      <c r="B11" s="151"/>
      <c r="C11" s="152"/>
      <c r="D11" s="153">
        <v>179421</v>
      </c>
      <c r="E11" s="154"/>
      <c r="F11" s="155">
        <v>73019</v>
      </c>
      <c r="G11" s="156"/>
      <c r="H11" s="157"/>
    </row>
    <row r="12" spans="1:8" x14ac:dyDescent="0.15">
      <c r="A12" s="158"/>
      <c r="B12" s="159"/>
      <c r="C12" s="166"/>
      <c r="D12" s="161">
        <v>28086</v>
      </c>
      <c r="E12" s="162"/>
      <c r="F12" s="163">
        <v>39427</v>
      </c>
      <c r="G12" s="164"/>
      <c r="H12" s="165"/>
    </row>
    <row r="13" spans="1:8" x14ac:dyDescent="0.15">
      <c r="A13" s="146"/>
      <c r="B13" s="151"/>
      <c r="C13" s="152"/>
      <c r="D13" s="153">
        <v>177262</v>
      </c>
      <c r="E13" s="154"/>
      <c r="F13" s="155">
        <v>72392</v>
      </c>
      <c r="G13" s="167"/>
      <c r="H13" s="157"/>
    </row>
    <row r="14" spans="1:8" x14ac:dyDescent="0.15">
      <c r="A14" s="158"/>
      <c r="B14" s="159"/>
      <c r="C14" s="160"/>
      <c r="D14" s="161">
        <v>76049</v>
      </c>
      <c r="E14" s="162"/>
      <c r="F14" s="163">
        <v>38817</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4.88</v>
      </c>
      <c r="C19" s="168">
        <f>ROUND(VALUE(SUBSTITUTE(実質収支比率等に係る経年分析!G$48,"▲","-")),2)</f>
        <v>5.86</v>
      </c>
      <c r="D19" s="168">
        <f>ROUND(VALUE(SUBSTITUTE(実質収支比率等に係る経年分析!H$48,"▲","-")),2)</f>
        <v>7.35</v>
      </c>
      <c r="E19" s="168">
        <f>ROUND(VALUE(SUBSTITUTE(実質収支比率等に係る経年分析!I$48,"▲","-")),2)</f>
        <v>7.21</v>
      </c>
      <c r="F19" s="168">
        <f>ROUND(VALUE(SUBSTITUTE(実質収支比率等に係る経年分析!J$48,"▲","-")),2)</f>
        <v>6.75</v>
      </c>
    </row>
    <row r="20" spans="1:11" x14ac:dyDescent="0.15">
      <c r="A20" s="168" t="s">
        <v>53</v>
      </c>
      <c r="B20" s="168">
        <f>ROUND(VALUE(SUBSTITUTE(実質収支比率等に係る経年分析!F$47,"▲","-")),2)</f>
        <v>4.7</v>
      </c>
      <c r="C20" s="168">
        <f>ROUND(VALUE(SUBSTITUTE(実質収支比率等に係る経年分析!G$47,"▲","-")),2)</f>
        <v>4.55</v>
      </c>
      <c r="D20" s="168">
        <f>ROUND(VALUE(SUBSTITUTE(実質収支比率等に係る経年分析!H$47,"▲","-")),2)</f>
        <v>7.34</v>
      </c>
      <c r="E20" s="168">
        <f>ROUND(VALUE(SUBSTITUTE(実質収支比率等に係る経年分析!I$47,"▲","-")),2)</f>
        <v>5.68</v>
      </c>
      <c r="F20" s="168">
        <f>ROUND(VALUE(SUBSTITUTE(実質収支比率等に係る経年分析!J$47,"▲","-")),2)</f>
        <v>4.03</v>
      </c>
    </row>
    <row r="21" spans="1:11" x14ac:dyDescent="0.15">
      <c r="A21" s="168" t="s">
        <v>54</v>
      </c>
      <c r="B21" s="168">
        <f>IF(ISNUMBER(VALUE(SUBSTITUTE(実質収支比率等に係る経年分析!F$49,"▲","-"))),ROUND(VALUE(SUBSTITUTE(実質収支比率等に係る経年分析!F$49,"▲","-")),2),NA())</f>
        <v>-1.97</v>
      </c>
      <c r="C21" s="168">
        <f>IF(ISNUMBER(VALUE(SUBSTITUTE(実質収支比率等に係る経年分析!G$49,"▲","-"))),ROUND(VALUE(SUBSTITUTE(実質収支比率等に係る経年分析!G$49,"▲","-")),2),NA())</f>
        <v>1.1399999999999999</v>
      </c>
      <c r="D21" s="168">
        <f>IF(ISNUMBER(VALUE(SUBSTITUTE(実質収支比率等に係る経年分析!H$49,"▲","-"))),ROUND(VALUE(SUBSTITUTE(実質収支比率等に係る経年分析!H$49,"▲","-")),2),NA())</f>
        <v>4.62</v>
      </c>
      <c r="E21" s="168">
        <f>IF(ISNUMBER(VALUE(SUBSTITUTE(実質収支比率等に係る経年分析!I$49,"▲","-"))),ROUND(VALUE(SUBSTITUTE(実質収支比率等に係る経年分析!I$49,"▲","-")),2),NA())</f>
        <v>-1.1499999999999999</v>
      </c>
      <c r="F21" s="168">
        <f>IF(ISNUMBER(VALUE(SUBSTITUTE(実質収支比率等に係る経年分析!J$49,"▲","-"))),ROUND(VALUE(SUBSTITUTE(実質収支比率等に係る経年分析!J$49,"▲","-")),2),NA())</f>
        <v>6.67</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2.61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長井市山形鉄道運営助成事業特別会計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長井市訪問看護事業特別会計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長井市後期高齢者医療特別会計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7.0000000000000007E-2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7.0000000000000007E-2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0.09</v>
      </c>
    </row>
    <row r="32" spans="1:11" x14ac:dyDescent="0.15">
      <c r="A32" s="169" t="str">
        <f>IF(連結実質赤字比率に係る赤字・黒字の構成分析!C$38="",NA(),連結実質赤字比率に係る赤字・黒字の構成分析!C$38)</f>
        <v>長井市下水道事業会計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0.46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0.57999999999999996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0.7</v>
      </c>
    </row>
    <row r="33" spans="1:16" x14ac:dyDescent="0.15">
      <c r="A33" s="169" t="str">
        <f>IF(連結実質赤字比率に係る赤字・黒字の構成分析!C$37="",NA(),連結実質赤字比率に係る赤字・黒字の構成分析!C$37)</f>
        <v>長井市介護保険特別会計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0.53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1.27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1.24</v>
      </c>
    </row>
    <row r="34" spans="1:16" x14ac:dyDescent="0.15">
      <c r="A34" s="169" t="str">
        <f>IF(連結実質赤字比率に係る赤字・黒字の構成分析!C$36="",NA(),連結実質赤字比率に係る赤字・黒字の構成分析!C$36)</f>
        <v>長井市国民健康保険特別会計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3.13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3.23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3.73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3.92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4.68</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4.87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5.85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7.35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7.21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6.75</v>
      </c>
    </row>
    <row r="36" spans="1:16" x14ac:dyDescent="0.15">
      <c r="A36" s="169" t="str">
        <f>IF(連結実質赤字比率に係る赤字・黒字の構成分析!C$34="",NA(),連結実質赤字比率に係る赤字・黒字の構成分析!C$34)</f>
        <v>長井市水道事業会計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9.24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9.6999999999999993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9.7100000000000009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11.05</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1263</v>
      </c>
      <c r="E42" s="170"/>
      <c r="F42" s="170"/>
      <c r="G42" s="170">
        <f>'実質公債費比率（分子）の構造'!L$52</f>
        <v>1284</v>
      </c>
      <c r="H42" s="170"/>
      <c r="I42" s="170"/>
      <c r="J42" s="170">
        <f>'実質公債費比率（分子）の構造'!M$52</f>
        <v>1267</v>
      </c>
      <c r="K42" s="170"/>
      <c r="L42" s="170"/>
      <c r="M42" s="170">
        <f>'実質公債費比率（分子）の構造'!N$52</f>
        <v>1290</v>
      </c>
      <c r="N42" s="170"/>
      <c r="O42" s="170"/>
      <c r="P42" s="170">
        <f>'実質公債費比率（分子）の構造'!O$52</f>
        <v>1247</v>
      </c>
    </row>
    <row r="43" spans="1:16" x14ac:dyDescent="0.15">
      <c r="A43" s="170" t="s">
        <v>16</v>
      </c>
      <c r="B43" s="170">
        <f>'実質公債費比率（分子）の構造'!K$51</f>
        <v>1</v>
      </c>
      <c r="C43" s="170"/>
      <c r="D43" s="170"/>
      <c r="E43" s="170">
        <f>'実質公債費比率（分子）の構造'!L$51</f>
        <v>1</v>
      </c>
      <c r="F43" s="170"/>
      <c r="G43" s="170"/>
      <c r="H43" s="170">
        <f>'実質公債費比率（分子）の構造'!M$51</f>
        <v>1</v>
      </c>
      <c r="I43" s="170"/>
      <c r="J43" s="170"/>
      <c r="K43" s="170">
        <f>'実質公債費比率（分子）の構造'!N$51</f>
        <v>0</v>
      </c>
      <c r="L43" s="170"/>
      <c r="M43" s="170"/>
      <c r="N43" s="170">
        <f>'実質公債費比率（分子）の構造'!O$51</f>
        <v>0</v>
      </c>
      <c r="O43" s="170"/>
      <c r="P43" s="170"/>
    </row>
    <row r="44" spans="1:16" x14ac:dyDescent="0.15">
      <c r="A44" s="170" t="s">
        <v>62</v>
      </c>
      <c r="B44" s="170">
        <f>'実質公債費比率（分子）の構造'!K$50</f>
        <v>1</v>
      </c>
      <c r="C44" s="170"/>
      <c r="D44" s="170"/>
      <c r="E44" s="170">
        <f>'実質公債費比率（分子）の構造'!L$50</f>
        <v>1</v>
      </c>
      <c r="F44" s="170"/>
      <c r="G44" s="170"/>
      <c r="H44" s="170">
        <f>'実質公債費比率（分子）の構造'!M$50</f>
        <v>52</v>
      </c>
      <c r="I44" s="170"/>
      <c r="J44" s="170"/>
      <c r="K44" s="170">
        <f>'実質公債費比率（分子）の構造'!N$50</f>
        <v>52</v>
      </c>
      <c r="L44" s="170"/>
      <c r="M44" s="170"/>
      <c r="N44" s="170">
        <f>'実質公債費比率（分子）の構造'!O$50</f>
        <v>52</v>
      </c>
      <c r="O44" s="170"/>
      <c r="P44" s="170"/>
    </row>
    <row r="45" spans="1:16" x14ac:dyDescent="0.15">
      <c r="A45" s="170" t="s">
        <v>63</v>
      </c>
      <c r="B45" s="170">
        <f>'実質公債費比率（分子）の構造'!K$49</f>
        <v>347</v>
      </c>
      <c r="C45" s="170"/>
      <c r="D45" s="170"/>
      <c r="E45" s="170">
        <f>'実質公債費比率（分子）の構造'!L$49</f>
        <v>339</v>
      </c>
      <c r="F45" s="170"/>
      <c r="G45" s="170"/>
      <c r="H45" s="170">
        <f>'実質公債費比率（分子）の構造'!M$49</f>
        <v>342</v>
      </c>
      <c r="I45" s="170"/>
      <c r="J45" s="170"/>
      <c r="K45" s="170">
        <f>'実質公債費比率（分子）の構造'!N$49</f>
        <v>371</v>
      </c>
      <c r="L45" s="170"/>
      <c r="M45" s="170"/>
      <c r="N45" s="170">
        <f>'実質公債費比率（分子）の構造'!O$49</f>
        <v>367</v>
      </c>
      <c r="O45" s="170"/>
      <c r="P45" s="170"/>
    </row>
    <row r="46" spans="1:16" x14ac:dyDescent="0.15">
      <c r="A46" s="170" t="s">
        <v>64</v>
      </c>
      <c r="B46" s="170">
        <f>'実質公債費比率（分子）の構造'!K$48</f>
        <v>623</v>
      </c>
      <c r="C46" s="170"/>
      <c r="D46" s="170"/>
      <c r="E46" s="170">
        <f>'実質公債費比率（分子）の構造'!L$48</f>
        <v>432</v>
      </c>
      <c r="F46" s="170"/>
      <c r="G46" s="170"/>
      <c r="H46" s="170">
        <f>'実質公債費比率（分子）の構造'!M$48</f>
        <v>428</v>
      </c>
      <c r="I46" s="170"/>
      <c r="J46" s="170"/>
      <c r="K46" s="170">
        <f>'実質公債費比率（分子）の構造'!N$48</f>
        <v>454</v>
      </c>
      <c r="L46" s="170"/>
      <c r="M46" s="170"/>
      <c r="N46" s="170">
        <f>'実質公債費比率（分子）の構造'!O$48</f>
        <v>429</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1108</v>
      </c>
      <c r="C49" s="170"/>
      <c r="D49" s="170"/>
      <c r="E49" s="170">
        <f>'実質公債費比率（分子）の構造'!L$45</f>
        <v>1219</v>
      </c>
      <c r="F49" s="170"/>
      <c r="G49" s="170"/>
      <c r="H49" s="170">
        <f>'実質公債費比率（分子）の構造'!M$45</f>
        <v>1284</v>
      </c>
      <c r="I49" s="170"/>
      <c r="J49" s="170"/>
      <c r="K49" s="170">
        <f>'実質公債費比率（分子）の構造'!N$45</f>
        <v>1377</v>
      </c>
      <c r="L49" s="170"/>
      <c r="M49" s="170"/>
      <c r="N49" s="170">
        <f>'実質公債費比率（分子）の構造'!O$45</f>
        <v>1445</v>
      </c>
      <c r="O49" s="170"/>
      <c r="P49" s="170"/>
    </row>
    <row r="50" spans="1:16" x14ac:dyDescent="0.15">
      <c r="A50" s="170" t="s">
        <v>67</v>
      </c>
      <c r="B50" s="170" t="e">
        <f>NA()</f>
        <v>#N/A</v>
      </c>
      <c r="C50" s="170">
        <f>IF(ISNUMBER('実質公債費比率（分子）の構造'!K$53),'実質公債費比率（分子）の構造'!K$53,NA())</f>
        <v>817</v>
      </c>
      <c r="D50" s="170" t="e">
        <f>NA()</f>
        <v>#N/A</v>
      </c>
      <c r="E50" s="170" t="e">
        <f>NA()</f>
        <v>#N/A</v>
      </c>
      <c r="F50" s="170">
        <f>IF(ISNUMBER('実質公債費比率（分子）の構造'!L$53),'実質公債費比率（分子）の構造'!L$53,NA())</f>
        <v>708</v>
      </c>
      <c r="G50" s="170" t="e">
        <f>NA()</f>
        <v>#N/A</v>
      </c>
      <c r="H50" s="170" t="e">
        <f>NA()</f>
        <v>#N/A</v>
      </c>
      <c r="I50" s="170">
        <f>IF(ISNUMBER('実質公債費比率（分子）の構造'!M$53),'実質公債費比率（分子）の構造'!M$53,NA())</f>
        <v>840</v>
      </c>
      <c r="J50" s="170" t="e">
        <f>NA()</f>
        <v>#N/A</v>
      </c>
      <c r="K50" s="170" t="e">
        <f>NA()</f>
        <v>#N/A</v>
      </c>
      <c r="L50" s="170">
        <f>IF(ISNUMBER('実質公債費比率（分子）の構造'!N$53),'実質公債費比率（分子）の構造'!N$53,NA())</f>
        <v>964</v>
      </c>
      <c r="M50" s="170" t="e">
        <f>NA()</f>
        <v>#N/A</v>
      </c>
      <c r="N50" s="170" t="e">
        <f>NA()</f>
        <v>#N/A</v>
      </c>
      <c r="O50" s="170">
        <f>IF(ISNUMBER('実質公債費比率（分子）の構造'!O$53),'実質公債費比率（分子）の構造'!O$53,NA())</f>
        <v>1046</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12983</v>
      </c>
      <c r="E56" s="169"/>
      <c r="F56" s="169"/>
      <c r="G56" s="169">
        <f>'将来負担比率（分子）の構造'!J$52</f>
        <v>14397</v>
      </c>
      <c r="H56" s="169"/>
      <c r="I56" s="169"/>
      <c r="J56" s="169">
        <f>'将来負担比率（分子）の構造'!K$52</f>
        <v>14515</v>
      </c>
      <c r="K56" s="169"/>
      <c r="L56" s="169"/>
      <c r="M56" s="169">
        <f>'将来負担比率（分子）の構造'!L$52</f>
        <v>14986</v>
      </c>
      <c r="N56" s="169"/>
      <c r="O56" s="169"/>
      <c r="P56" s="169">
        <f>'将来負担比率（分子）の構造'!M$52</f>
        <v>14504</v>
      </c>
    </row>
    <row r="57" spans="1:16" x14ac:dyDescent="0.15">
      <c r="A57" s="169" t="s">
        <v>42</v>
      </c>
      <c r="B57" s="169"/>
      <c r="C57" s="169"/>
      <c r="D57" s="169">
        <f>'将来負担比率（分子）の構造'!I$51</f>
        <v>1117</v>
      </c>
      <c r="E57" s="169"/>
      <c r="F57" s="169"/>
      <c r="G57" s="169">
        <f>'将来負担比率（分子）の構造'!J$51</f>
        <v>999</v>
      </c>
      <c r="H57" s="169"/>
      <c r="I57" s="169"/>
      <c r="J57" s="169">
        <f>'将来負担比率（分子）の構造'!K$51</f>
        <v>1020</v>
      </c>
      <c r="K57" s="169"/>
      <c r="L57" s="169"/>
      <c r="M57" s="169">
        <f>'将来負担比率（分子）の構造'!L$51</f>
        <v>1160</v>
      </c>
      <c r="N57" s="169"/>
      <c r="O57" s="169"/>
      <c r="P57" s="169">
        <f>'将来負担比率（分子）の構造'!M$51</f>
        <v>933</v>
      </c>
    </row>
    <row r="58" spans="1:16" x14ac:dyDescent="0.15">
      <c r="A58" s="169" t="s">
        <v>41</v>
      </c>
      <c r="B58" s="169"/>
      <c r="C58" s="169"/>
      <c r="D58" s="169">
        <f>'将来負担比率（分子）の構造'!I$50</f>
        <v>1397</v>
      </c>
      <c r="E58" s="169"/>
      <c r="F58" s="169"/>
      <c r="G58" s="169">
        <f>'将来負担比率（分子）の構造'!J$50</f>
        <v>1923</v>
      </c>
      <c r="H58" s="169"/>
      <c r="I58" s="169"/>
      <c r="J58" s="169">
        <f>'将来負担比率（分子）の構造'!K$50</f>
        <v>2350</v>
      </c>
      <c r="K58" s="169"/>
      <c r="L58" s="169"/>
      <c r="M58" s="169">
        <f>'将来負担比率（分子）の構造'!L$50</f>
        <v>2531</v>
      </c>
      <c r="N58" s="169"/>
      <c r="O58" s="169"/>
      <c r="P58" s="169">
        <f>'将来負担比率（分子）の構造'!M$50</f>
        <v>1737</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f>'将来負担比率（分子）の構造'!M$46</f>
        <v>165</v>
      </c>
      <c r="O61" s="169"/>
      <c r="P61" s="169"/>
    </row>
    <row r="62" spans="1:16" x14ac:dyDescent="0.15">
      <c r="A62" s="169" t="s">
        <v>35</v>
      </c>
      <c r="B62" s="169">
        <f>'将来負担比率（分子）の構造'!I$45</f>
        <v>2277</v>
      </c>
      <c r="C62" s="169"/>
      <c r="D62" s="169"/>
      <c r="E62" s="169">
        <f>'将来負担比率（分子）の構造'!J$45</f>
        <v>2433</v>
      </c>
      <c r="F62" s="169"/>
      <c r="G62" s="169"/>
      <c r="H62" s="169">
        <f>'将来負担比率（分子）の構造'!K$45</f>
        <v>2319</v>
      </c>
      <c r="I62" s="169"/>
      <c r="J62" s="169"/>
      <c r="K62" s="169">
        <f>'将来負担比率（分子）の構造'!L$45</f>
        <v>2228</v>
      </c>
      <c r="L62" s="169"/>
      <c r="M62" s="169"/>
      <c r="N62" s="169">
        <f>'将来負担比率（分子）の構造'!M$45</f>
        <v>2110</v>
      </c>
      <c r="O62" s="169"/>
      <c r="P62" s="169"/>
    </row>
    <row r="63" spans="1:16" x14ac:dyDescent="0.15">
      <c r="A63" s="169" t="s">
        <v>34</v>
      </c>
      <c r="B63" s="169">
        <f>'将来負担比率（分子）の構造'!I$44</f>
        <v>3064</v>
      </c>
      <c r="C63" s="169"/>
      <c r="D63" s="169"/>
      <c r="E63" s="169">
        <f>'将来負担比率（分子）の構造'!J$44</f>
        <v>3593</v>
      </c>
      <c r="F63" s="169"/>
      <c r="G63" s="169"/>
      <c r="H63" s="169">
        <f>'将来負担比率（分子）の構造'!K$44</f>
        <v>4586</v>
      </c>
      <c r="I63" s="169"/>
      <c r="J63" s="169"/>
      <c r="K63" s="169">
        <f>'将来負担比率（分子）の構造'!L$44</f>
        <v>5219</v>
      </c>
      <c r="L63" s="169"/>
      <c r="M63" s="169"/>
      <c r="N63" s="169">
        <f>'将来負担比率（分子）の構造'!M$44</f>
        <v>4860</v>
      </c>
      <c r="O63" s="169"/>
      <c r="P63" s="169"/>
    </row>
    <row r="64" spans="1:16" x14ac:dyDescent="0.15">
      <c r="A64" s="169" t="s">
        <v>33</v>
      </c>
      <c r="B64" s="169">
        <f>'将来負担比率（分子）の構造'!I$43</f>
        <v>4976</v>
      </c>
      <c r="C64" s="169"/>
      <c r="D64" s="169"/>
      <c r="E64" s="169">
        <f>'将来負担比率（分子）の構造'!J$43</f>
        <v>4309</v>
      </c>
      <c r="F64" s="169"/>
      <c r="G64" s="169"/>
      <c r="H64" s="169">
        <f>'将来負担比率（分子）の構造'!K$43</f>
        <v>3623</v>
      </c>
      <c r="I64" s="169"/>
      <c r="J64" s="169"/>
      <c r="K64" s="169">
        <f>'将来負担比率（分子）の構造'!L$43</f>
        <v>3003</v>
      </c>
      <c r="L64" s="169"/>
      <c r="M64" s="169"/>
      <c r="N64" s="169">
        <f>'将来負担比率（分子）の構造'!M$43</f>
        <v>2864</v>
      </c>
      <c r="O64" s="169"/>
      <c r="P64" s="169"/>
    </row>
    <row r="65" spans="1:16" x14ac:dyDescent="0.15">
      <c r="A65" s="169" t="s">
        <v>32</v>
      </c>
      <c r="B65" s="169">
        <f>'将来負担比率（分子）の構造'!I$42</f>
        <v>1</v>
      </c>
      <c r="C65" s="169"/>
      <c r="D65" s="169"/>
      <c r="E65" s="169">
        <f>'将来負担比率（分子）の構造'!J$42</f>
        <v>764</v>
      </c>
      <c r="F65" s="169"/>
      <c r="G65" s="169"/>
      <c r="H65" s="169">
        <f>'将来負担比率（分子）の構造'!K$42</f>
        <v>723</v>
      </c>
      <c r="I65" s="169"/>
      <c r="J65" s="169"/>
      <c r="K65" s="169">
        <f>'将来負担比率（分子）の構造'!L$42</f>
        <v>671</v>
      </c>
      <c r="L65" s="169"/>
      <c r="M65" s="169"/>
      <c r="N65" s="169">
        <f>'将来負担比率（分子）の構造'!M$42</f>
        <v>620</v>
      </c>
      <c r="O65" s="169"/>
      <c r="P65" s="169"/>
    </row>
    <row r="66" spans="1:16" x14ac:dyDescent="0.15">
      <c r="A66" s="169" t="s">
        <v>31</v>
      </c>
      <c r="B66" s="169">
        <f>'将来負担比率（分子）の構造'!I$41</f>
        <v>17192</v>
      </c>
      <c r="C66" s="169"/>
      <c r="D66" s="169"/>
      <c r="E66" s="169">
        <f>'将来負担比率（分子）の構造'!J$41</f>
        <v>22347</v>
      </c>
      <c r="F66" s="169"/>
      <c r="G66" s="169"/>
      <c r="H66" s="169">
        <f>'将来負担比率（分子）の構造'!K$41</f>
        <v>23112</v>
      </c>
      <c r="I66" s="169"/>
      <c r="J66" s="169"/>
      <c r="K66" s="169">
        <f>'将来負担比率（分子）の構造'!L$41</f>
        <v>24177</v>
      </c>
      <c r="L66" s="169"/>
      <c r="M66" s="169"/>
      <c r="N66" s="169">
        <f>'将来負担比率（分子）の構造'!M$41</f>
        <v>24817</v>
      </c>
      <c r="O66" s="169"/>
      <c r="P66" s="169"/>
    </row>
    <row r="67" spans="1:16" x14ac:dyDescent="0.15">
      <c r="A67" s="169" t="s">
        <v>71</v>
      </c>
      <c r="B67" s="169" t="e">
        <f>NA()</f>
        <v>#N/A</v>
      </c>
      <c r="C67" s="169">
        <f>IF(ISNUMBER('将来負担比率（分子）の構造'!I$53), IF('将来負担比率（分子）の構造'!I$53 &lt; 0, 0, '将来負担比率（分子）の構造'!I$53), NA())</f>
        <v>12013</v>
      </c>
      <c r="D67" s="169" t="e">
        <f>NA()</f>
        <v>#N/A</v>
      </c>
      <c r="E67" s="169" t="e">
        <f>NA()</f>
        <v>#N/A</v>
      </c>
      <c r="F67" s="169">
        <f>IF(ISNUMBER('将来負担比率（分子）の構造'!J$53), IF('将来負担比率（分子）の構造'!J$53 &lt; 0, 0, '将来負担比率（分子）の構造'!J$53), NA())</f>
        <v>16129</v>
      </c>
      <c r="G67" s="169" t="e">
        <f>NA()</f>
        <v>#N/A</v>
      </c>
      <c r="H67" s="169" t="e">
        <f>NA()</f>
        <v>#N/A</v>
      </c>
      <c r="I67" s="169">
        <f>IF(ISNUMBER('将来負担比率（分子）の構造'!K$53), IF('将来負担比率（分子）の構造'!K$53 &lt; 0, 0, '将来負担比率（分子）の構造'!K$53), NA())</f>
        <v>16479</v>
      </c>
      <c r="J67" s="169" t="e">
        <f>NA()</f>
        <v>#N/A</v>
      </c>
      <c r="K67" s="169" t="e">
        <f>NA()</f>
        <v>#N/A</v>
      </c>
      <c r="L67" s="169">
        <f>IF(ISNUMBER('将来負担比率（分子）の構造'!L$53), IF('将来負担比率（分子）の構造'!L$53 &lt; 0, 0, '将来負担比率（分子）の構造'!L$53), NA())</f>
        <v>16621</v>
      </c>
      <c r="M67" s="169" t="e">
        <f>NA()</f>
        <v>#N/A</v>
      </c>
      <c r="N67" s="169" t="e">
        <f>NA()</f>
        <v>#N/A</v>
      </c>
      <c r="O67" s="169">
        <f>IF(ISNUMBER('将来負担比率（分子）の構造'!M$53), IF('将来負担比率（分子）の構造'!M$53 &lt; 0, 0, '将来負担比率（分子）の構造'!M$53), NA())</f>
        <v>18261</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615</v>
      </c>
      <c r="C72" s="173">
        <f>基金残高に係る経年分析!G55</f>
        <v>467</v>
      </c>
      <c r="D72" s="173">
        <f>基金残高に係る経年分析!H55</f>
        <v>332</v>
      </c>
    </row>
    <row r="73" spans="1:16" x14ac:dyDescent="0.15">
      <c r="A73" s="172" t="s">
        <v>74</v>
      </c>
      <c r="B73" s="173">
        <f>基金残高に係る経年分析!F56</f>
        <v>511</v>
      </c>
      <c r="C73" s="173">
        <f>基金残高に係る経年分析!G56</f>
        <v>771</v>
      </c>
      <c r="D73" s="173">
        <f>基金残高に係る経年分析!H56</f>
        <v>194</v>
      </c>
    </row>
    <row r="74" spans="1:16" x14ac:dyDescent="0.15">
      <c r="A74" s="172" t="s">
        <v>75</v>
      </c>
      <c r="B74" s="173">
        <f>基金残高に係る経年分析!F57</f>
        <v>1026</v>
      </c>
      <c r="C74" s="173">
        <f>基金残高に係る経年分析!G57</f>
        <v>1058</v>
      </c>
      <c r="D74" s="173">
        <f>基金残高に係る経年分析!H57</f>
        <v>951</v>
      </c>
    </row>
  </sheetData>
  <sheetProtection algorithmName="SHA-512" hashValue="KNDvW7DcWcSd+ht3pr15cUz3PYubRTsGX5t1hm4t8a1YWHpy273ELR/3osSiWxF8PoUJtsckOkaHmPTDCjkHjw==" saltValue="tumQi5WKvrY0h9mrMeQN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3124170</v>
      </c>
      <c r="S5" s="626"/>
      <c r="T5" s="626"/>
      <c r="U5" s="626"/>
      <c r="V5" s="626"/>
      <c r="W5" s="626"/>
      <c r="X5" s="626"/>
      <c r="Y5" s="627"/>
      <c r="Z5" s="628">
        <v>13.8</v>
      </c>
      <c r="AA5" s="628"/>
      <c r="AB5" s="628"/>
      <c r="AC5" s="628"/>
      <c r="AD5" s="629">
        <v>2994603</v>
      </c>
      <c r="AE5" s="629"/>
      <c r="AF5" s="629"/>
      <c r="AG5" s="629"/>
      <c r="AH5" s="629"/>
      <c r="AI5" s="629"/>
      <c r="AJ5" s="629"/>
      <c r="AK5" s="629"/>
      <c r="AL5" s="630">
        <v>36.4</v>
      </c>
      <c r="AM5" s="631"/>
      <c r="AN5" s="631"/>
      <c r="AO5" s="632"/>
      <c r="AP5" s="622" t="s">
        <v>216</v>
      </c>
      <c r="AQ5" s="623"/>
      <c r="AR5" s="623"/>
      <c r="AS5" s="623"/>
      <c r="AT5" s="623"/>
      <c r="AU5" s="623"/>
      <c r="AV5" s="623"/>
      <c r="AW5" s="623"/>
      <c r="AX5" s="623"/>
      <c r="AY5" s="623"/>
      <c r="AZ5" s="623"/>
      <c r="BA5" s="623"/>
      <c r="BB5" s="623"/>
      <c r="BC5" s="623"/>
      <c r="BD5" s="623"/>
      <c r="BE5" s="623"/>
      <c r="BF5" s="624"/>
      <c r="BG5" s="636">
        <v>2992190</v>
      </c>
      <c r="BH5" s="637"/>
      <c r="BI5" s="637"/>
      <c r="BJ5" s="637"/>
      <c r="BK5" s="637"/>
      <c r="BL5" s="637"/>
      <c r="BM5" s="637"/>
      <c r="BN5" s="638"/>
      <c r="BO5" s="639">
        <v>95.8</v>
      </c>
      <c r="BP5" s="639"/>
      <c r="BQ5" s="639"/>
      <c r="BR5" s="639"/>
      <c r="BS5" s="640">
        <v>33775</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158121</v>
      </c>
      <c r="S6" s="637"/>
      <c r="T6" s="637"/>
      <c r="U6" s="637"/>
      <c r="V6" s="637"/>
      <c r="W6" s="637"/>
      <c r="X6" s="637"/>
      <c r="Y6" s="638"/>
      <c r="Z6" s="639">
        <v>0.7</v>
      </c>
      <c r="AA6" s="639"/>
      <c r="AB6" s="639"/>
      <c r="AC6" s="639"/>
      <c r="AD6" s="640">
        <v>158121</v>
      </c>
      <c r="AE6" s="640"/>
      <c r="AF6" s="640"/>
      <c r="AG6" s="640"/>
      <c r="AH6" s="640"/>
      <c r="AI6" s="640"/>
      <c r="AJ6" s="640"/>
      <c r="AK6" s="640"/>
      <c r="AL6" s="641">
        <v>1.9</v>
      </c>
      <c r="AM6" s="642"/>
      <c r="AN6" s="642"/>
      <c r="AO6" s="643"/>
      <c r="AP6" s="633" t="s">
        <v>221</v>
      </c>
      <c r="AQ6" s="634"/>
      <c r="AR6" s="634"/>
      <c r="AS6" s="634"/>
      <c r="AT6" s="634"/>
      <c r="AU6" s="634"/>
      <c r="AV6" s="634"/>
      <c r="AW6" s="634"/>
      <c r="AX6" s="634"/>
      <c r="AY6" s="634"/>
      <c r="AZ6" s="634"/>
      <c r="BA6" s="634"/>
      <c r="BB6" s="634"/>
      <c r="BC6" s="634"/>
      <c r="BD6" s="634"/>
      <c r="BE6" s="634"/>
      <c r="BF6" s="635"/>
      <c r="BG6" s="636">
        <v>2992190</v>
      </c>
      <c r="BH6" s="637"/>
      <c r="BI6" s="637"/>
      <c r="BJ6" s="637"/>
      <c r="BK6" s="637"/>
      <c r="BL6" s="637"/>
      <c r="BM6" s="637"/>
      <c r="BN6" s="638"/>
      <c r="BO6" s="639">
        <v>95.8</v>
      </c>
      <c r="BP6" s="639"/>
      <c r="BQ6" s="639"/>
      <c r="BR6" s="639"/>
      <c r="BS6" s="640">
        <v>33775</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165494</v>
      </c>
      <c r="CS6" s="637"/>
      <c r="CT6" s="637"/>
      <c r="CU6" s="637"/>
      <c r="CV6" s="637"/>
      <c r="CW6" s="637"/>
      <c r="CX6" s="637"/>
      <c r="CY6" s="638"/>
      <c r="CZ6" s="630">
        <v>0.8</v>
      </c>
      <c r="DA6" s="631"/>
      <c r="DB6" s="631"/>
      <c r="DC6" s="647"/>
      <c r="DD6" s="645" t="s">
        <v>121</v>
      </c>
      <c r="DE6" s="637"/>
      <c r="DF6" s="637"/>
      <c r="DG6" s="637"/>
      <c r="DH6" s="637"/>
      <c r="DI6" s="637"/>
      <c r="DJ6" s="637"/>
      <c r="DK6" s="637"/>
      <c r="DL6" s="637"/>
      <c r="DM6" s="637"/>
      <c r="DN6" s="637"/>
      <c r="DO6" s="637"/>
      <c r="DP6" s="638"/>
      <c r="DQ6" s="645">
        <v>165494</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821</v>
      </c>
      <c r="S7" s="637"/>
      <c r="T7" s="637"/>
      <c r="U7" s="637"/>
      <c r="V7" s="637"/>
      <c r="W7" s="637"/>
      <c r="X7" s="637"/>
      <c r="Y7" s="638"/>
      <c r="Z7" s="639">
        <v>0</v>
      </c>
      <c r="AA7" s="639"/>
      <c r="AB7" s="639"/>
      <c r="AC7" s="639"/>
      <c r="AD7" s="640">
        <v>821</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1324385</v>
      </c>
      <c r="BH7" s="637"/>
      <c r="BI7" s="637"/>
      <c r="BJ7" s="637"/>
      <c r="BK7" s="637"/>
      <c r="BL7" s="637"/>
      <c r="BM7" s="637"/>
      <c r="BN7" s="638"/>
      <c r="BO7" s="639">
        <v>42.4</v>
      </c>
      <c r="BP7" s="639"/>
      <c r="BQ7" s="639"/>
      <c r="BR7" s="639"/>
      <c r="BS7" s="640">
        <v>33775</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6670914</v>
      </c>
      <c r="CS7" s="637"/>
      <c r="CT7" s="637"/>
      <c r="CU7" s="637"/>
      <c r="CV7" s="637"/>
      <c r="CW7" s="637"/>
      <c r="CX7" s="637"/>
      <c r="CY7" s="638"/>
      <c r="CZ7" s="639">
        <v>30.3</v>
      </c>
      <c r="DA7" s="639"/>
      <c r="DB7" s="639"/>
      <c r="DC7" s="639"/>
      <c r="DD7" s="645">
        <v>1553782</v>
      </c>
      <c r="DE7" s="637"/>
      <c r="DF7" s="637"/>
      <c r="DG7" s="637"/>
      <c r="DH7" s="637"/>
      <c r="DI7" s="637"/>
      <c r="DJ7" s="637"/>
      <c r="DK7" s="637"/>
      <c r="DL7" s="637"/>
      <c r="DM7" s="637"/>
      <c r="DN7" s="637"/>
      <c r="DO7" s="637"/>
      <c r="DP7" s="638"/>
      <c r="DQ7" s="645">
        <v>2848986</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9938</v>
      </c>
      <c r="S8" s="637"/>
      <c r="T8" s="637"/>
      <c r="U8" s="637"/>
      <c r="V8" s="637"/>
      <c r="W8" s="637"/>
      <c r="X8" s="637"/>
      <c r="Y8" s="638"/>
      <c r="Z8" s="639">
        <v>0</v>
      </c>
      <c r="AA8" s="639"/>
      <c r="AB8" s="639"/>
      <c r="AC8" s="639"/>
      <c r="AD8" s="640">
        <v>9938</v>
      </c>
      <c r="AE8" s="640"/>
      <c r="AF8" s="640"/>
      <c r="AG8" s="640"/>
      <c r="AH8" s="640"/>
      <c r="AI8" s="640"/>
      <c r="AJ8" s="640"/>
      <c r="AK8" s="640"/>
      <c r="AL8" s="641">
        <v>0.1</v>
      </c>
      <c r="AM8" s="642"/>
      <c r="AN8" s="642"/>
      <c r="AO8" s="643"/>
      <c r="AP8" s="633" t="s">
        <v>227</v>
      </c>
      <c r="AQ8" s="634"/>
      <c r="AR8" s="634"/>
      <c r="AS8" s="634"/>
      <c r="AT8" s="634"/>
      <c r="AU8" s="634"/>
      <c r="AV8" s="634"/>
      <c r="AW8" s="634"/>
      <c r="AX8" s="634"/>
      <c r="AY8" s="634"/>
      <c r="AZ8" s="634"/>
      <c r="BA8" s="634"/>
      <c r="BB8" s="634"/>
      <c r="BC8" s="634"/>
      <c r="BD8" s="634"/>
      <c r="BE8" s="634"/>
      <c r="BF8" s="635"/>
      <c r="BG8" s="636">
        <v>47372</v>
      </c>
      <c r="BH8" s="637"/>
      <c r="BI8" s="637"/>
      <c r="BJ8" s="637"/>
      <c r="BK8" s="637"/>
      <c r="BL8" s="637"/>
      <c r="BM8" s="637"/>
      <c r="BN8" s="638"/>
      <c r="BO8" s="639">
        <v>1.5</v>
      </c>
      <c r="BP8" s="639"/>
      <c r="BQ8" s="639"/>
      <c r="BR8" s="639"/>
      <c r="BS8" s="640" t="s">
        <v>121</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4949373</v>
      </c>
      <c r="CS8" s="637"/>
      <c r="CT8" s="637"/>
      <c r="CU8" s="637"/>
      <c r="CV8" s="637"/>
      <c r="CW8" s="637"/>
      <c r="CX8" s="637"/>
      <c r="CY8" s="638"/>
      <c r="CZ8" s="639">
        <v>22.5</v>
      </c>
      <c r="DA8" s="639"/>
      <c r="DB8" s="639"/>
      <c r="DC8" s="639"/>
      <c r="DD8" s="645">
        <v>26023</v>
      </c>
      <c r="DE8" s="637"/>
      <c r="DF8" s="637"/>
      <c r="DG8" s="637"/>
      <c r="DH8" s="637"/>
      <c r="DI8" s="637"/>
      <c r="DJ8" s="637"/>
      <c r="DK8" s="637"/>
      <c r="DL8" s="637"/>
      <c r="DM8" s="637"/>
      <c r="DN8" s="637"/>
      <c r="DO8" s="637"/>
      <c r="DP8" s="638"/>
      <c r="DQ8" s="645">
        <v>2209579</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11958</v>
      </c>
      <c r="S9" s="637"/>
      <c r="T9" s="637"/>
      <c r="U9" s="637"/>
      <c r="V9" s="637"/>
      <c r="W9" s="637"/>
      <c r="X9" s="637"/>
      <c r="Y9" s="638"/>
      <c r="Z9" s="639">
        <v>0.1</v>
      </c>
      <c r="AA9" s="639"/>
      <c r="AB9" s="639"/>
      <c r="AC9" s="639"/>
      <c r="AD9" s="640">
        <v>11958</v>
      </c>
      <c r="AE9" s="640"/>
      <c r="AF9" s="640"/>
      <c r="AG9" s="640"/>
      <c r="AH9" s="640"/>
      <c r="AI9" s="640"/>
      <c r="AJ9" s="640"/>
      <c r="AK9" s="640"/>
      <c r="AL9" s="641">
        <v>0.1</v>
      </c>
      <c r="AM9" s="642"/>
      <c r="AN9" s="642"/>
      <c r="AO9" s="643"/>
      <c r="AP9" s="633" t="s">
        <v>230</v>
      </c>
      <c r="AQ9" s="634"/>
      <c r="AR9" s="634"/>
      <c r="AS9" s="634"/>
      <c r="AT9" s="634"/>
      <c r="AU9" s="634"/>
      <c r="AV9" s="634"/>
      <c r="AW9" s="634"/>
      <c r="AX9" s="634"/>
      <c r="AY9" s="634"/>
      <c r="AZ9" s="634"/>
      <c r="BA9" s="634"/>
      <c r="BB9" s="634"/>
      <c r="BC9" s="634"/>
      <c r="BD9" s="634"/>
      <c r="BE9" s="634"/>
      <c r="BF9" s="635"/>
      <c r="BG9" s="636">
        <v>1076652</v>
      </c>
      <c r="BH9" s="637"/>
      <c r="BI9" s="637"/>
      <c r="BJ9" s="637"/>
      <c r="BK9" s="637"/>
      <c r="BL9" s="637"/>
      <c r="BM9" s="637"/>
      <c r="BN9" s="638"/>
      <c r="BO9" s="639">
        <v>34.5</v>
      </c>
      <c r="BP9" s="639"/>
      <c r="BQ9" s="639"/>
      <c r="BR9" s="639"/>
      <c r="BS9" s="640" t="s">
        <v>121</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1223698</v>
      </c>
      <c r="CS9" s="637"/>
      <c r="CT9" s="637"/>
      <c r="CU9" s="637"/>
      <c r="CV9" s="637"/>
      <c r="CW9" s="637"/>
      <c r="CX9" s="637"/>
      <c r="CY9" s="638"/>
      <c r="CZ9" s="639">
        <v>5.6</v>
      </c>
      <c r="DA9" s="639"/>
      <c r="DB9" s="639"/>
      <c r="DC9" s="639"/>
      <c r="DD9" s="645">
        <v>6880</v>
      </c>
      <c r="DE9" s="637"/>
      <c r="DF9" s="637"/>
      <c r="DG9" s="637"/>
      <c r="DH9" s="637"/>
      <c r="DI9" s="637"/>
      <c r="DJ9" s="637"/>
      <c r="DK9" s="637"/>
      <c r="DL9" s="637"/>
      <c r="DM9" s="637"/>
      <c r="DN9" s="637"/>
      <c r="DO9" s="637"/>
      <c r="DP9" s="638"/>
      <c r="DQ9" s="645">
        <v>982387</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121</v>
      </c>
      <c r="S10" s="637"/>
      <c r="T10" s="637"/>
      <c r="U10" s="637"/>
      <c r="V10" s="637"/>
      <c r="W10" s="637"/>
      <c r="X10" s="637"/>
      <c r="Y10" s="638"/>
      <c r="Z10" s="639" t="s">
        <v>121</v>
      </c>
      <c r="AA10" s="639"/>
      <c r="AB10" s="639"/>
      <c r="AC10" s="639"/>
      <c r="AD10" s="640" t="s">
        <v>121</v>
      </c>
      <c r="AE10" s="640"/>
      <c r="AF10" s="640"/>
      <c r="AG10" s="640"/>
      <c r="AH10" s="640"/>
      <c r="AI10" s="640"/>
      <c r="AJ10" s="640"/>
      <c r="AK10" s="640"/>
      <c r="AL10" s="641" t="s">
        <v>121</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81847</v>
      </c>
      <c r="BH10" s="637"/>
      <c r="BI10" s="637"/>
      <c r="BJ10" s="637"/>
      <c r="BK10" s="637"/>
      <c r="BL10" s="637"/>
      <c r="BM10" s="637"/>
      <c r="BN10" s="638"/>
      <c r="BO10" s="639">
        <v>2.6</v>
      </c>
      <c r="BP10" s="639"/>
      <c r="BQ10" s="639"/>
      <c r="BR10" s="639"/>
      <c r="BS10" s="640" t="s">
        <v>121</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67081</v>
      </c>
      <c r="CS10" s="637"/>
      <c r="CT10" s="637"/>
      <c r="CU10" s="637"/>
      <c r="CV10" s="637"/>
      <c r="CW10" s="637"/>
      <c r="CX10" s="637"/>
      <c r="CY10" s="638"/>
      <c r="CZ10" s="639">
        <v>0.3</v>
      </c>
      <c r="DA10" s="639"/>
      <c r="DB10" s="639"/>
      <c r="DC10" s="639"/>
      <c r="DD10" s="645" t="s">
        <v>121</v>
      </c>
      <c r="DE10" s="637"/>
      <c r="DF10" s="637"/>
      <c r="DG10" s="637"/>
      <c r="DH10" s="637"/>
      <c r="DI10" s="637"/>
      <c r="DJ10" s="637"/>
      <c r="DK10" s="637"/>
      <c r="DL10" s="637"/>
      <c r="DM10" s="637"/>
      <c r="DN10" s="637"/>
      <c r="DO10" s="637"/>
      <c r="DP10" s="638"/>
      <c r="DQ10" s="645">
        <v>19944</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687437</v>
      </c>
      <c r="S11" s="637"/>
      <c r="T11" s="637"/>
      <c r="U11" s="637"/>
      <c r="V11" s="637"/>
      <c r="W11" s="637"/>
      <c r="X11" s="637"/>
      <c r="Y11" s="638"/>
      <c r="Z11" s="641">
        <v>3</v>
      </c>
      <c r="AA11" s="642"/>
      <c r="AB11" s="642"/>
      <c r="AC11" s="648"/>
      <c r="AD11" s="645">
        <v>687437</v>
      </c>
      <c r="AE11" s="637"/>
      <c r="AF11" s="637"/>
      <c r="AG11" s="637"/>
      <c r="AH11" s="637"/>
      <c r="AI11" s="637"/>
      <c r="AJ11" s="637"/>
      <c r="AK11" s="638"/>
      <c r="AL11" s="641">
        <v>8.4</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118514</v>
      </c>
      <c r="BH11" s="637"/>
      <c r="BI11" s="637"/>
      <c r="BJ11" s="637"/>
      <c r="BK11" s="637"/>
      <c r="BL11" s="637"/>
      <c r="BM11" s="637"/>
      <c r="BN11" s="638"/>
      <c r="BO11" s="639">
        <v>3.8</v>
      </c>
      <c r="BP11" s="639"/>
      <c r="BQ11" s="639"/>
      <c r="BR11" s="639"/>
      <c r="BS11" s="640">
        <v>33775</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637978</v>
      </c>
      <c r="CS11" s="637"/>
      <c r="CT11" s="637"/>
      <c r="CU11" s="637"/>
      <c r="CV11" s="637"/>
      <c r="CW11" s="637"/>
      <c r="CX11" s="637"/>
      <c r="CY11" s="638"/>
      <c r="CZ11" s="639">
        <v>2.9</v>
      </c>
      <c r="DA11" s="639"/>
      <c r="DB11" s="639"/>
      <c r="DC11" s="639"/>
      <c r="DD11" s="645">
        <v>151551</v>
      </c>
      <c r="DE11" s="637"/>
      <c r="DF11" s="637"/>
      <c r="DG11" s="637"/>
      <c r="DH11" s="637"/>
      <c r="DI11" s="637"/>
      <c r="DJ11" s="637"/>
      <c r="DK11" s="637"/>
      <c r="DL11" s="637"/>
      <c r="DM11" s="637"/>
      <c r="DN11" s="637"/>
      <c r="DO11" s="637"/>
      <c r="DP11" s="638"/>
      <c r="DQ11" s="645">
        <v>238864</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t="s">
        <v>121</v>
      </c>
      <c r="S12" s="637"/>
      <c r="T12" s="637"/>
      <c r="U12" s="637"/>
      <c r="V12" s="637"/>
      <c r="W12" s="637"/>
      <c r="X12" s="637"/>
      <c r="Y12" s="638"/>
      <c r="Z12" s="639" t="s">
        <v>121</v>
      </c>
      <c r="AA12" s="639"/>
      <c r="AB12" s="639"/>
      <c r="AC12" s="639"/>
      <c r="AD12" s="640" t="s">
        <v>121</v>
      </c>
      <c r="AE12" s="640"/>
      <c r="AF12" s="640"/>
      <c r="AG12" s="640"/>
      <c r="AH12" s="640"/>
      <c r="AI12" s="640"/>
      <c r="AJ12" s="640"/>
      <c r="AK12" s="640"/>
      <c r="AL12" s="641" t="s">
        <v>121</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1371464</v>
      </c>
      <c r="BH12" s="637"/>
      <c r="BI12" s="637"/>
      <c r="BJ12" s="637"/>
      <c r="BK12" s="637"/>
      <c r="BL12" s="637"/>
      <c r="BM12" s="637"/>
      <c r="BN12" s="638"/>
      <c r="BO12" s="639">
        <v>43.9</v>
      </c>
      <c r="BP12" s="639"/>
      <c r="BQ12" s="639"/>
      <c r="BR12" s="639"/>
      <c r="BS12" s="640" t="s">
        <v>121</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2123418</v>
      </c>
      <c r="CS12" s="637"/>
      <c r="CT12" s="637"/>
      <c r="CU12" s="637"/>
      <c r="CV12" s="637"/>
      <c r="CW12" s="637"/>
      <c r="CX12" s="637"/>
      <c r="CY12" s="638"/>
      <c r="CZ12" s="639">
        <v>9.6999999999999993</v>
      </c>
      <c r="DA12" s="639"/>
      <c r="DB12" s="639"/>
      <c r="DC12" s="639"/>
      <c r="DD12" s="645">
        <v>1619723</v>
      </c>
      <c r="DE12" s="637"/>
      <c r="DF12" s="637"/>
      <c r="DG12" s="637"/>
      <c r="DH12" s="637"/>
      <c r="DI12" s="637"/>
      <c r="DJ12" s="637"/>
      <c r="DK12" s="637"/>
      <c r="DL12" s="637"/>
      <c r="DM12" s="637"/>
      <c r="DN12" s="637"/>
      <c r="DO12" s="637"/>
      <c r="DP12" s="638"/>
      <c r="DQ12" s="645">
        <v>316367</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121</v>
      </c>
      <c r="S13" s="637"/>
      <c r="T13" s="637"/>
      <c r="U13" s="637"/>
      <c r="V13" s="637"/>
      <c r="W13" s="637"/>
      <c r="X13" s="637"/>
      <c r="Y13" s="638"/>
      <c r="Z13" s="639" t="s">
        <v>121</v>
      </c>
      <c r="AA13" s="639"/>
      <c r="AB13" s="639"/>
      <c r="AC13" s="639"/>
      <c r="AD13" s="640" t="s">
        <v>121</v>
      </c>
      <c r="AE13" s="640"/>
      <c r="AF13" s="640"/>
      <c r="AG13" s="640"/>
      <c r="AH13" s="640"/>
      <c r="AI13" s="640"/>
      <c r="AJ13" s="640"/>
      <c r="AK13" s="640"/>
      <c r="AL13" s="641" t="s">
        <v>121</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1276716</v>
      </c>
      <c r="BH13" s="637"/>
      <c r="BI13" s="637"/>
      <c r="BJ13" s="637"/>
      <c r="BK13" s="637"/>
      <c r="BL13" s="637"/>
      <c r="BM13" s="637"/>
      <c r="BN13" s="638"/>
      <c r="BO13" s="639">
        <v>40.9</v>
      </c>
      <c r="BP13" s="639"/>
      <c r="BQ13" s="639"/>
      <c r="BR13" s="639"/>
      <c r="BS13" s="640" t="s">
        <v>121</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1638207</v>
      </c>
      <c r="CS13" s="637"/>
      <c r="CT13" s="637"/>
      <c r="CU13" s="637"/>
      <c r="CV13" s="637"/>
      <c r="CW13" s="637"/>
      <c r="CX13" s="637"/>
      <c r="CY13" s="638"/>
      <c r="CZ13" s="639">
        <v>7.4</v>
      </c>
      <c r="DA13" s="639"/>
      <c r="DB13" s="639"/>
      <c r="DC13" s="639"/>
      <c r="DD13" s="645">
        <v>634236</v>
      </c>
      <c r="DE13" s="637"/>
      <c r="DF13" s="637"/>
      <c r="DG13" s="637"/>
      <c r="DH13" s="637"/>
      <c r="DI13" s="637"/>
      <c r="DJ13" s="637"/>
      <c r="DK13" s="637"/>
      <c r="DL13" s="637"/>
      <c r="DM13" s="637"/>
      <c r="DN13" s="637"/>
      <c r="DO13" s="637"/>
      <c r="DP13" s="638"/>
      <c r="DQ13" s="645">
        <v>633923</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1294</v>
      </c>
      <c r="S14" s="637"/>
      <c r="T14" s="637"/>
      <c r="U14" s="637"/>
      <c r="V14" s="637"/>
      <c r="W14" s="637"/>
      <c r="X14" s="637"/>
      <c r="Y14" s="638"/>
      <c r="Z14" s="639">
        <v>0</v>
      </c>
      <c r="AA14" s="639"/>
      <c r="AB14" s="639"/>
      <c r="AC14" s="639"/>
      <c r="AD14" s="640">
        <v>1294</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103578</v>
      </c>
      <c r="BH14" s="637"/>
      <c r="BI14" s="637"/>
      <c r="BJ14" s="637"/>
      <c r="BK14" s="637"/>
      <c r="BL14" s="637"/>
      <c r="BM14" s="637"/>
      <c r="BN14" s="638"/>
      <c r="BO14" s="639">
        <v>3.3</v>
      </c>
      <c r="BP14" s="639"/>
      <c r="BQ14" s="639"/>
      <c r="BR14" s="639"/>
      <c r="BS14" s="640" t="s">
        <v>121</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671486</v>
      </c>
      <c r="CS14" s="637"/>
      <c r="CT14" s="637"/>
      <c r="CU14" s="637"/>
      <c r="CV14" s="637"/>
      <c r="CW14" s="637"/>
      <c r="CX14" s="637"/>
      <c r="CY14" s="638"/>
      <c r="CZ14" s="639">
        <v>3.1</v>
      </c>
      <c r="DA14" s="639"/>
      <c r="DB14" s="639"/>
      <c r="DC14" s="639"/>
      <c r="DD14" s="645">
        <v>65947</v>
      </c>
      <c r="DE14" s="637"/>
      <c r="DF14" s="637"/>
      <c r="DG14" s="637"/>
      <c r="DH14" s="637"/>
      <c r="DI14" s="637"/>
      <c r="DJ14" s="637"/>
      <c r="DK14" s="637"/>
      <c r="DL14" s="637"/>
      <c r="DM14" s="637"/>
      <c r="DN14" s="637"/>
      <c r="DO14" s="637"/>
      <c r="DP14" s="638"/>
      <c r="DQ14" s="645">
        <v>544072</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121</v>
      </c>
      <c r="S15" s="637"/>
      <c r="T15" s="637"/>
      <c r="U15" s="637"/>
      <c r="V15" s="637"/>
      <c r="W15" s="637"/>
      <c r="X15" s="637"/>
      <c r="Y15" s="638"/>
      <c r="Z15" s="639" t="s">
        <v>121</v>
      </c>
      <c r="AA15" s="639"/>
      <c r="AB15" s="639"/>
      <c r="AC15" s="639"/>
      <c r="AD15" s="640" t="s">
        <v>121</v>
      </c>
      <c r="AE15" s="640"/>
      <c r="AF15" s="640"/>
      <c r="AG15" s="640"/>
      <c r="AH15" s="640"/>
      <c r="AI15" s="640"/>
      <c r="AJ15" s="640"/>
      <c r="AK15" s="640"/>
      <c r="AL15" s="641" t="s">
        <v>121</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192763</v>
      </c>
      <c r="BH15" s="637"/>
      <c r="BI15" s="637"/>
      <c r="BJ15" s="637"/>
      <c r="BK15" s="637"/>
      <c r="BL15" s="637"/>
      <c r="BM15" s="637"/>
      <c r="BN15" s="638"/>
      <c r="BO15" s="639">
        <v>6.2</v>
      </c>
      <c r="BP15" s="639"/>
      <c r="BQ15" s="639"/>
      <c r="BR15" s="639"/>
      <c r="BS15" s="640" t="s">
        <v>121</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1568185</v>
      </c>
      <c r="CS15" s="637"/>
      <c r="CT15" s="637"/>
      <c r="CU15" s="637"/>
      <c r="CV15" s="637"/>
      <c r="CW15" s="637"/>
      <c r="CX15" s="637"/>
      <c r="CY15" s="638"/>
      <c r="CZ15" s="639">
        <v>7.1</v>
      </c>
      <c r="DA15" s="639"/>
      <c r="DB15" s="639"/>
      <c r="DC15" s="639"/>
      <c r="DD15" s="645">
        <v>400641</v>
      </c>
      <c r="DE15" s="637"/>
      <c r="DF15" s="637"/>
      <c r="DG15" s="637"/>
      <c r="DH15" s="637"/>
      <c r="DI15" s="637"/>
      <c r="DJ15" s="637"/>
      <c r="DK15" s="637"/>
      <c r="DL15" s="637"/>
      <c r="DM15" s="637"/>
      <c r="DN15" s="637"/>
      <c r="DO15" s="637"/>
      <c r="DP15" s="638"/>
      <c r="DQ15" s="645">
        <v>788824</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17168</v>
      </c>
      <c r="S16" s="637"/>
      <c r="T16" s="637"/>
      <c r="U16" s="637"/>
      <c r="V16" s="637"/>
      <c r="W16" s="637"/>
      <c r="X16" s="637"/>
      <c r="Y16" s="638"/>
      <c r="Z16" s="639">
        <v>0.1</v>
      </c>
      <c r="AA16" s="639"/>
      <c r="AB16" s="639"/>
      <c r="AC16" s="639"/>
      <c r="AD16" s="640">
        <v>17168</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121</v>
      </c>
      <c r="BH16" s="637"/>
      <c r="BI16" s="637"/>
      <c r="BJ16" s="637"/>
      <c r="BK16" s="637"/>
      <c r="BL16" s="637"/>
      <c r="BM16" s="637"/>
      <c r="BN16" s="638"/>
      <c r="BO16" s="639" t="s">
        <v>121</v>
      </c>
      <c r="BP16" s="639"/>
      <c r="BQ16" s="639"/>
      <c r="BR16" s="639"/>
      <c r="BS16" s="640" t="s">
        <v>121</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113524</v>
      </c>
      <c r="CS16" s="637"/>
      <c r="CT16" s="637"/>
      <c r="CU16" s="637"/>
      <c r="CV16" s="637"/>
      <c r="CW16" s="637"/>
      <c r="CX16" s="637"/>
      <c r="CY16" s="638"/>
      <c r="CZ16" s="639">
        <v>0.5</v>
      </c>
      <c r="DA16" s="639"/>
      <c r="DB16" s="639"/>
      <c r="DC16" s="639"/>
      <c r="DD16" s="645" t="s">
        <v>121</v>
      </c>
      <c r="DE16" s="637"/>
      <c r="DF16" s="637"/>
      <c r="DG16" s="637"/>
      <c r="DH16" s="637"/>
      <c r="DI16" s="637"/>
      <c r="DJ16" s="637"/>
      <c r="DK16" s="637"/>
      <c r="DL16" s="637"/>
      <c r="DM16" s="637"/>
      <c r="DN16" s="637"/>
      <c r="DO16" s="637"/>
      <c r="DP16" s="638"/>
      <c r="DQ16" s="645">
        <v>130</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50448</v>
      </c>
      <c r="S17" s="637"/>
      <c r="T17" s="637"/>
      <c r="U17" s="637"/>
      <c r="V17" s="637"/>
      <c r="W17" s="637"/>
      <c r="X17" s="637"/>
      <c r="Y17" s="638"/>
      <c r="Z17" s="639">
        <v>0.2</v>
      </c>
      <c r="AA17" s="639"/>
      <c r="AB17" s="639"/>
      <c r="AC17" s="639"/>
      <c r="AD17" s="640">
        <v>50448</v>
      </c>
      <c r="AE17" s="640"/>
      <c r="AF17" s="640"/>
      <c r="AG17" s="640"/>
      <c r="AH17" s="640"/>
      <c r="AI17" s="640"/>
      <c r="AJ17" s="640"/>
      <c r="AK17" s="640"/>
      <c r="AL17" s="641">
        <v>0.6</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121</v>
      </c>
      <c r="BH17" s="637"/>
      <c r="BI17" s="637"/>
      <c r="BJ17" s="637"/>
      <c r="BK17" s="637"/>
      <c r="BL17" s="637"/>
      <c r="BM17" s="637"/>
      <c r="BN17" s="638"/>
      <c r="BO17" s="639" t="s">
        <v>121</v>
      </c>
      <c r="BP17" s="639"/>
      <c r="BQ17" s="639"/>
      <c r="BR17" s="639"/>
      <c r="BS17" s="640" t="s">
        <v>121</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2166893</v>
      </c>
      <c r="CS17" s="637"/>
      <c r="CT17" s="637"/>
      <c r="CU17" s="637"/>
      <c r="CV17" s="637"/>
      <c r="CW17" s="637"/>
      <c r="CX17" s="637"/>
      <c r="CY17" s="638"/>
      <c r="CZ17" s="639">
        <v>9.9</v>
      </c>
      <c r="DA17" s="639"/>
      <c r="DB17" s="639"/>
      <c r="DC17" s="639"/>
      <c r="DD17" s="645" t="s">
        <v>121</v>
      </c>
      <c r="DE17" s="637"/>
      <c r="DF17" s="637"/>
      <c r="DG17" s="637"/>
      <c r="DH17" s="637"/>
      <c r="DI17" s="637"/>
      <c r="DJ17" s="637"/>
      <c r="DK17" s="637"/>
      <c r="DL17" s="637"/>
      <c r="DM17" s="637"/>
      <c r="DN17" s="637"/>
      <c r="DO17" s="637"/>
      <c r="DP17" s="638"/>
      <c r="DQ17" s="645">
        <v>2140835</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30611</v>
      </c>
      <c r="S18" s="637"/>
      <c r="T18" s="637"/>
      <c r="U18" s="637"/>
      <c r="V18" s="637"/>
      <c r="W18" s="637"/>
      <c r="X18" s="637"/>
      <c r="Y18" s="638"/>
      <c r="Z18" s="639">
        <v>0.1</v>
      </c>
      <c r="AA18" s="639"/>
      <c r="AB18" s="639"/>
      <c r="AC18" s="639"/>
      <c r="AD18" s="640">
        <v>30611</v>
      </c>
      <c r="AE18" s="640"/>
      <c r="AF18" s="640"/>
      <c r="AG18" s="640"/>
      <c r="AH18" s="640"/>
      <c r="AI18" s="640"/>
      <c r="AJ18" s="640"/>
      <c r="AK18" s="640"/>
      <c r="AL18" s="641">
        <v>0.4</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121</v>
      </c>
      <c r="BH18" s="637"/>
      <c r="BI18" s="637"/>
      <c r="BJ18" s="637"/>
      <c r="BK18" s="637"/>
      <c r="BL18" s="637"/>
      <c r="BM18" s="637"/>
      <c r="BN18" s="638"/>
      <c r="BO18" s="639" t="s">
        <v>121</v>
      </c>
      <c r="BP18" s="639"/>
      <c r="BQ18" s="639"/>
      <c r="BR18" s="639"/>
      <c r="BS18" s="640" t="s">
        <v>121</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121</v>
      </c>
      <c r="CS18" s="637"/>
      <c r="CT18" s="637"/>
      <c r="CU18" s="637"/>
      <c r="CV18" s="637"/>
      <c r="CW18" s="637"/>
      <c r="CX18" s="637"/>
      <c r="CY18" s="638"/>
      <c r="CZ18" s="639" t="s">
        <v>121</v>
      </c>
      <c r="DA18" s="639"/>
      <c r="DB18" s="639"/>
      <c r="DC18" s="639"/>
      <c r="DD18" s="645" t="s">
        <v>121</v>
      </c>
      <c r="DE18" s="637"/>
      <c r="DF18" s="637"/>
      <c r="DG18" s="637"/>
      <c r="DH18" s="637"/>
      <c r="DI18" s="637"/>
      <c r="DJ18" s="637"/>
      <c r="DK18" s="637"/>
      <c r="DL18" s="637"/>
      <c r="DM18" s="637"/>
      <c r="DN18" s="637"/>
      <c r="DO18" s="637"/>
      <c r="DP18" s="638"/>
      <c r="DQ18" s="645" t="s">
        <v>121</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21147</v>
      </c>
      <c r="S19" s="637"/>
      <c r="T19" s="637"/>
      <c r="U19" s="637"/>
      <c r="V19" s="637"/>
      <c r="W19" s="637"/>
      <c r="X19" s="637"/>
      <c r="Y19" s="638"/>
      <c r="Z19" s="639">
        <v>0.1</v>
      </c>
      <c r="AA19" s="639"/>
      <c r="AB19" s="639"/>
      <c r="AC19" s="639"/>
      <c r="AD19" s="640">
        <v>21147</v>
      </c>
      <c r="AE19" s="640"/>
      <c r="AF19" s="640"/>
      <c r="AG19" s="640"/>
      <c r="AH19" s="640"/>
      <c r="AI19" s="640"/>
      <c r="AJ19" s="640"/>
      <c r="AK19" s="640"/>
      <c r="AL19" s="641">
        <v>0.3</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131980</v>
      </c>
      <c r="BH19" s="637"/>
      <c r="BI19" s="637"/>
      <c r="BJ19" s="637"/>
      <c r="BK19" s="637"/>
      <c r="BL19" s="637"/>
      <c r="BM19" s="637"/>
      <c r="BN19" s="638"/>
      <c r="BO19" s="639">
        <v>4.2</v>
      </c>
      <c r="BP19" s="639"/>
      <c r="BQ19" s="639"/>
      <c r="BR19" s="639"/>
      <c r="BS19" s="640" t="s">
        <v>121</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121</v>
      </c>
      <c r="CS19" s="637"/>
      <c r="CT19" s="637"/>
      <c r="CU19" s="637"/>
      <c r="CV19" s="637"/>
      <c r="CW19" s="637"/>
      <c r="CX19" s="637"/>
      <c r="CY19" s="638"/>
      <c r="CZ19" s="639" t="s">
        <v>121</v>
      </c>
      <c r="DA19" s="639"/>
      <c r="DB19" s="639"/>
      <c r="DC19" s="639"/>
      <c r="DD19" s="645" t="s">
        <v>121</v>
      </c>
      <c r="DE19" s="637"/>
      <c r="DF19" s="637"/>
      <c r="DG19" s="637"/>
      <c r="DH19" s="637"/>
      <c r="DI19" s="637"/>
      <c r="DJ19" s="637"/>
      <c r="DK19" s="637"/>
      <c r="DL19" s="637"/>
      <c r="DM19" s="637"/>
      <c r="DN19" s="637"/>
      <c r="DO19" s="637"/>
      <c r="DP19" s="638"/>
      <c r="DQ19" s="645" t="s">
        <v>121</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9464</v>
      </c>
      <c r="S20" s="637"/>
      <c r="T20" s="637"/>
      <c r="U20" s="637"/>
      <c r="V20" s="637"/>
      <c r="W20" s="637"/>
      <c r="X20" s="637"/>
      <c r="Y20" s="638"/>
      <c r="Z20" s="639">
        <v>0</v>
      </c>
      <c r="AA20" s="639"/>
      <c r="AB20" s="639"/>
      <c r="AC20" s="639"/>
      <c r="AD20" s="640">
        <v>9464</v>
      </c>
      <c r="AE20" s="640"/>
      <c r="AF20" s="640"/>
      <c r="AG20" s="640"/>
      <c r="AH20" s="640"/>
      <c r="AI20" s="640"/>
      <c r="AJ20" s="640"/>
      <c r="AK20" s="640"/>
      <c r="AL20" s="641">
        <v>0.1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131980</v>
      </c>
      <c r="BH20" s="637"/>
      <c r="BI20" s="637"/>
      <c r="BJ20" s="637"/>
      <c r="BK20" s="637"/>
      <c r="BL20" s="637"/>
      <c r="BM20" s="637"/>
      <c r="BN20" s="638"/>
      <c r="BO20" s="639">
        <v>4.2</v>
      </c>
      <c r="BP20" s="639"/>
      <c r="BQ20" s="639"/>
      <c r="BR20" s="639"/>
      <c r="BS20" s="640" t="s">
        <v>121</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21996251</v>
      </c>
      <c r="CS20" s="637"/>
      <c r="CT20" s="637"/>
      <c r="CU20" s="637"/>
      <c r="CV20" s="637"/>
      <c r="CW20" s="637"/>
      <c r="CX20" s="637"/>
      <c r="CY20" s="638"/>
      <c r="CZ20" s="639">
        <v>100</v>
      </c>
      <c r="DA20" s="639"/>
      <c r="DB20" s="639"/>
      <c r="DC20" s="639"/>
      <c r="DD20" s="645">
        <v>4458783</v>
      </c>
      <c r="DE20" s="637"/>
      <c r="DF20" s="637"/>
      <c r="DG20" s="637"/>
      <c r="DH20" s="637"/>
      <c r="DI20" s="637"/>
      <c r="DJ20" s="637"/>
      <c r="DK20" s="637"/>
      <c r="DL20" s="637"/>
      <c r="DM20" s="637"/>
      <c r="DN20" s="637"/>
      <c r="DO20" s="637"/>
      <c r="DP20" s="638"/>
      <c r="DQ20" s="645">
        <v>10889405</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5132850</v>
      </c>
      <c r="S21" s="637"/>
      <c r="T21" s="637"/>
      <c r="U21" s="637"/>
      <c r="V21" s="637"/>
      <c r="W21" s="637"/>
      <c r="X21" s="637"/>
      <c r="Y21" s="638"/>
      <c r="Z21" s="639">
        <v>22.7</v>
      </c>
      <c r="AA21" s="639"/>
      <c r="AB21" s="639"/>
      <c r="AC21" s="639"/>
      <c r="AD21" s="640">
        <v>4236757</v>
      </c>
      <c r="AE21" s="640"/>
      <c r="AF21" s="640"/>
      <c r="AG21" s="640"/>
      <c r="AH21" s="640"/>
      <c r="AI21" s="640"/>
      <c r="AJ21" s="640"/>
      <c r="AK21" s="640"/>
      <c r="AL21" s="641">
        <v>51.5</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2413</v>
      </c>
      <c r="BH21" s="637"/>
      <c r="BI21" s="637"/>
      <c r="BJ21" s="637"/>
      <c r="BK21" s="637"/>
      <c r="BL21" s="637"/>
      <c r="BM21" s="637"/>
      <c r="BN21" s="638"/>
      <c r="BO21" s="639">
        <v>0.1</v>
      </c>
      <c r="BP21" s="639"/>
      <c r="BQ21" s="639"/>
      <c r="BR21" s="639"/>
      <c r="BS21" s="640" t="s">
        <v>121</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4236757</v>
      </c>
      <c r="S22" s="637"/>
      <c r="T22" s="637"/>
      <c r="U22" s="637"/>
      <c r="V22" s="637"/>
      <c r="W22" s="637"/>
      <c r="X22" s="637"/>
      <c r="Y22" s="638"/>
      <c r="Z22" s="639">
        <v>18.7</v>
      </c>
      <c r="AA22" s="639"/>
      <c r="AB22" s="639"/>
      <c r="AC22" s="639"/>
      <c r="AD22" s="640">
        <v>4236757</v>
      </c>
      <c r="AE22" s="640"/>
      <c r="AF22" s="640"/>
      <c r="AG22" s="640"/>
      <c r="AH22" s="640"/>
      <c r="AI22" s="640"/>
      <c r="AJ22" s="640"/>
      <c r="AK22" s="640"/>
      <c r="AL22" s="641">
        <v>51.5</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121</v>
      </c>
      <c r="BH22" s="637"/>
      <c r="BI22" s="637"/>
      <c r="BJ22" s="637"/>
      <c r="BK22" s="637"/>
      <c r="BL22" s="637"/>
      <c r="BM22" s="637"/>
      <c r="BN22" s="638"/>
      <c r="BO22" s="639" t="s">
        <v>121</v>
      </c>
      <c r="BP22" s="639"/>
      <c r="BQ22" s="639"/>
      <c r="BR22" s="639"/>
      <c r="BS22" s="640" t="s">
        <v>121</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896093</v>
      </c>
      <c r="S23" s="637"/>
      <c r="T23" s="637"/>
      <c r="U23" s="637"/>
      <c r="V23" s="637"/>
      <c r="W23" s="637"/>
      <c r="X23" s="637"/>
      <c r="Y23" s="638"/>
      <c r="Z23" s="639">
        <v>4</v>
      </c>
      <c r="AA23" s="639"/>
      <c r="AB23" s="639"/>
      <c r="AC23" s="639"/>
      <c r="AD23" s="640" t="s">
        <v>121</v>
      </c>
      <c r="AE23" s="640"/>
      <c r="AF23" s="640"/>
      <c r="AG23" s="640"/>
      <c r="AH23" s="640"/>
      <c r="AI23" s="640"/>
      <c r="AJ23" s="640"/>
      <c r="AK23" s="640"/>
      <c r="AL23" s="641" t="s">
        <v>121</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129567</v>
      </c>
      <c r="BH23" s="637"/>
      <c r="BI23" s="637"/>
      <c r="BJ23" s="637"/>
      <c r="BK23" s="637"/>
      <c r="BL23" s="637"/>
      <c r="BM23" s="637"/>
      <c r="BN23" s="638"/>
      <c r="BO23" s="639">
        <v>4.0999999999999996</v>
      </c>
      <c r="BP23" s="639"/>
      <c r="BQ23" s="639"/>
      <c r="BR23" s="639"/>
      <c r="BS23" s="640" t="s">
        <v>121</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121</v>
      </c>
      <c r="S24" s="637"/>
      <c r="T24" s="637"/>
      <c r="U24" s="637"/>
      <c r="V24" s="637"/>
      <c r="W24" s="637"/>
      <c r="X24" s="637"/>
      <c r="Y24" s="638"/>
      <c r="Z24" s="639" t="s">
        <v>121</v>
      </c>
      <c r="AA24" s="639"/>
      <c r="AB24" s="639"/>
      <c r="AC24" s="639"/>
      <c r="AD24" s="640" t="s">
        <v>121</v>
      </c>
      <c r="AE24" s="640"/>
      <c r="AF24" s="640"/>
      <c r="AG24" s="640"/>
      <c r="AH24" s="640"/>
      <c r="AI24" s="640"/>
      <c r="AJ24" s="640"/>
      <c r="AK24" s="640"/>
      <c r="AL24" s="641" t="s">
        <v>121</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121</v>
      </c>
      <c r="BH24" s="637"/>
      <c r="BI24" s="637"/>
      <c r="BJ24" s="637"/>
      <c r="BK24" s="637"/>
      <c r="BL24" s="637"/>
      <c r="BM24" s="637"/>
      <c r="BN24" s="638"/>
      <c r="BO24" s="639" t="s">
        <v>121</v>
      </c>
      <c r="BP24" s="639"/>
      <c r="BQ24" s="639"/>
      <c r="BR24" s="639"/>
      <c r="BS24" s="640" t="s">
        <v>121</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7725547</v>
      </c>
      <c r="CS24" s="626"/>
      <c r="CT24" s="626"/>
      <c r="CU24" s="626"/>
      <c r="CV24" s="626"/>
      <c r="CW24" s="626"/>
      <c r="CX24" s="626"/>
      <c r="CY24" s="627"/>
      <c r="CZ24" s="630">
        <v>35.1</v>
      </c>
      <c r="DA24" s="631"/>
      <c r="DB24" s="631"/>
      <c r="DC24" s="647"/>
      <c r="DD24" s="671">
        <v>5140350</v>
      </c>
      <c r="DE24" s="626"/>
      <c r="DF24" s="626"/>
      <c r="DG24" s="626"/>
      <c r="DH24" s="626"/>
      <c r="DI24" s="626"/>
      <c r="DJ24" s="626"/>
      <c r="DK24" s="627"/>
      <c r="DL24" s="671">
        <v>3997067</v>
      </c>
      <c r="DM24" s="626"/>
      <c r="DN24" s="626"/>
      <c r="DO24" s="626"/>
      <c r="DP24" s="626"/>
      <c r="DQ24" s="626"/>
      <c r="DR24" s="626"/>
      <c r="DS24" s="626"/>
      <c r="DT24" s="626"/>
      <c r="DU24" s="626"/>
      <c r="DV24" s="627"/>
      <c r="DW24" s="630">
        <v>48.3</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9224816</v>
      </c>
      <c r="S25" s="637"/>
      <c r="T25" s="637"/>
      <c r="U25" s="637"/>
      <c r="V25" s="637"/>
      <c r="W25" s="637"/>
      <c r="X25" s="637"/>
      <c r="Y25" s="638"/>
      <c r="Z25" s="639">
        <v>40.799999999999997</v>
      </c>
      <c r="AA25" s="639"/>
      <c r="AB25" s="639"/>
      <c r="AC25" s="639"/>
      <c r="AD25" s="640">
        <v>8199156</v>
      </c>
      <c r="AE25" s="640"/>
      <c r="AF25" s="640"/>
      <c r="AG25" s="640"/>
      <c r="AH25" s="640"/>
      <c r="AI25" s="640"/>
      <c r="AJ25" s="640"/>
      <c r="AK25" s="640"/>
      <c r="AL25" s="641">
        <v>99.6</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121</v>
      </c>
      <c r="BH25" s="637"/>
      <c r="BI25" s="637"/>
      <c r="BJ25" s="637"/>
      <c r="BK25" s="637"/>
      <c r="BL25" s="637"/>
      <c r="BM25" s="637"/>
      <c r="BN25" s="638"/>
      <c r="BO25" s="639" t="s">
        <v>121</v>
      </c>
      <c r="BP25" s="639"/>
      <c r="BQ25" s="639"/>
      <c r="BR25" s="639"/>
      <c r="BS25" s="640" t="s">
        <v>121</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2592937</v>
      </c>
      <c r="CS25" s="668"/>
      <c r="CT25" s="668"/>
      <c r="CU25" s="668"/>
      <c r="CV25" s="668"/>
      <c r="CW25" s="668"/>
      <c r="CX25" s="668"/>
      <c r="CY25" s="669"/>
      <c r="CZ25" s="641">
        <v>11.8</v>
      </c>
      <c r="DA25" s="666"/>
      <c r="DB25" s="666"/>
      <c r="DC25" s="670"/>
      <c r="DD25" s="645">
        <v>2208214</v>
      </c>
      <c r="DE25" s="668"/>
      <c r="DF25" s="668"/>
      <c r="DG25" s="668"/>
      <c r="DH25" s="668"/>
      <c r="DI25" s="668"/>
      <c r="DJ25" s="668"/>
      <c r="DK25" s="669"/>
      <c r="DL25" s="645">
        <v>2005934</v>
      </c>
      <c r="DM25" s="668"/>
      <c r="DN25" s="668"/>
      <c r="DO25" s="668"/>
      <c r="DP25" s="668"/>
      <c r="DQ25" s="668"/>
      <c r="DR25" s="668"/>
      <c r="DS25" s="668"/>
      <c r="DT25" s="668"/>
      <c r="DU25" s="668"/>
      <c r="DV25" s="669"/>
      <c r="DW25" s="641">
        <v>24.2</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2492</v>
      </c>
      <c r="S26" s="637"/>
      <c r="T26" s="637"/>
      <c r="U26" s="637"/>
      <c r="V26" s="637"/>
      <c r="W26" s="637"/>
      <c r="X26" s="637"/>
      <c r="Y26" s="638"/>
      <c r="Z26" s="639">
        <v>0</v>
      </c>
      <c r="AA26" s="639"/>
      <c r="AB26" s="639"/>
      <c r="AC26" s="639"/>
      <c r="AD26" s="640">
        <v>2492</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121</v>
      </c>
      <c r="BH26" s="637"/>
      <c r="BI26" s="637"/>
      <c r="BJ26" s="637"/>
      <c r="BK26" s="637"/>
      <c r="BL26" s="637"/>
      <c r="BM26" s="637"/>
      <c r="BN26" s="638"/>
      <c r="BO26" s="639" t="s">
        <v>121</v>
      </c>
      <c r="BP26" s="639"/>
      <c r="BQ26" s="639"/>
      <c r="BR26" s="639"/>
      <c r="BS26" s="640" t="s">
        <v>121</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1512092</v>
      </c>
      <c r="CS26" s="637"/>
      <c r="CT26" s="637"/>
      <c r="CU26" s="637"/>
      <c r="CV26" s="637"/>
      <c r="CW26" s="637"/>
      <c r="CX26" s="637"/>
      <c r="CY26" s="638"/>
      <c r="CZ26" s="641">
        <v>6.9</v>
      </c>
      <c r="DA26" s="666"/>
      <c r="DB26" s="666"/>
      <c r="DC26" s="670"/>
      <c r="DD26" s="645">
        <v>1320333</v>
      </c>
      <c r="DE26" s="637"/>
      <c r="DF26" s="637"/>
      <c r="DG26" s="637"/>
      <c r="DH26" s="637"/>
      <c r="DI26" s="637"/>
      <c r="DJ26" s="637"/>
      <c r="DK26" s="638"/>
      <c r="DL26" s="645" t="s">
        <v>121</v>
      </c>
      <c r="DM26" s="637"/>
      <c r="DN26" s="637"/>
      <c r="DO26" s="637"/>
      <c r="DP26" s="637"/>
      <c r="DQ26" s="637"/>
      <c r="DR26" s="637"/>
      <c r="DS26" s="637"/>
      <c r="DT26" s="637"/>
      <c r="DU26" s="637"/>
      <c r="DV26" s="638"/>
      <c r="DW26" s="641" t="s">
        <v>121</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64125</v>
      </c>
      <c r="S27" s="637"/>
      <c r="T27" s="637"/>
      <c r="U27" s="637"/>
      <c r="V27" s="637"/>
      <c r="W27" s="637"/>
      <c r="X27" s="637"/>
      <c r="Y27" s="638"/>
      <c r="Z27" s="639">
        <v>0.3</v>
      </c>
      <c r="AA27" s="639"/>
      <c r="AB27" s="639"/>
      <c r="AC27" s="639"/>
      <c r="AD27" s="640" t="s">
        <v>121</v>
      </c>
      <c r="AE27" s="640"/>
      <c r="AF27" s="640"/>
      <c r="AG27" s="640"/>
      <c r="AH27" s="640"/>
      <c r="AI27" s="640"/>
      <c r="AJ27" s="640"/>
      <c r="AK27" s="640"/>
      <c r="AL27" s="641" t="s">
        <v>121</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3124170</v>
      </c>
      <c r="BH27" s="637"/>
      <c r="BI27" s="637"/>
      <c r="BJ27" s="637"/>
      <c r="BK27" s="637"/>
      <c r="BL27" s="637"/>
      <c r="BM27" s="637"/>
      <c r="BN27" s="638"/>
      <c r="BO27" s="639">
        <v>100</v>
      </c>
      <c r="BP27" s="639"/>
      <c r="BQ27" s="639"/>
      <c r="BR27" s="639"/>
      <c r="BS27" s="640">
        <v>33775</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2965717</v>
      </c>
      <c r="CS27" s="668"/>
      <c r="CT27" s="668"/>
      <c r="CU27" s="668"/>
      <c r="CV27" s="668"/>
      <c r="CW27" s="668"/>
      <c r="CX27" s="668"/>
      <c r="CY27" s="669"/>
      <c r="CZ27" s="641">
        <v>13.5</v>
      </c>
      <c r="DA27" s="666"/>
      <c r="DB27" s="666"/>
      <c r="DC27" s="670"/>
      <c r="DD27" s="645">
        <v>791301</v>
      </c>
      <c r="DE27" s="668"/>
      <c r="DF27" s="668"/>
      <c r="DG27" s="668"/>
      <c r="DH27" s="668"/>
      <c r="DI27" s="668"/>
      <c r="DJ27" s="668"/>
      <c r="DK27" s="669"/>
      <c r="DL27" s="645">
        <v>572050</v>
      </c>
      <c r="DM27" s="668"/>
      <c r="DN27" s="668"/>
      <c r="DO27" s="668"/>
      <c r="DP27" s="668"/>
      <c r="DQ27" s="668"/>
      <c r="DR27" s="668"/>
      <c r="DS27" s="668"/>
      <c r="DT27" s="668"/>
      <c r="DU27" s="668"/>
      <c r="DV27" s="669"/>
      <c r="DW27" s="641">
        <v>6.9</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105814</v>
      </c>
      <c r="S28" s="637"/>
      <c r="T28" s="637"/>
      <c r="U28" s="637"/>
      <c r="V28" s="637"/>
      <c r="W28" s="637"/>
      <c r="X28" s="637"/>
      <c r="Y28" s="638"/>
      <c r="Z28" s="639">
        <v>0.5</v>
      </c>
      <c r="AA28" s="639"/>
      <c r="AB28" s="639"/>
      <c r="AC28" s="639"/>
      <c r="AD28" s="640">
        <v>6051</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2166893</v>
      </c>
      <c r="CS28" s="637"/>
      <c r="CT28" s="637"/>
      <c r="CU28" s="637"/>
      <c r="CV28" s="637"/>
      <c r="CW28" s="637"/>
      <c r="CX28" s="637"/>
      <c r="CY28" s="638"/>
      <c r="CZ28" s="641">
        <v>9.9</v>
      </c>
      <c r="DA28" s="666"/>
      <c r="DB28" s="666"/>
      <c r="DC28" s="670"/>
      <c r="DD28" s="645">
        <v>2140835</v>
      </c>
      <c r="DE28" s="637"/>
      <c r="DF28" s="637"/>
      <c r="DG28" s="637"/>
      <c r="DH28" s="637"/>
      <c r="DI28" s="637"/>
      <c r="DJ28" s="637"/>
      <c r="DK28" s="638"/>
      <c r="DL28" s="645">
        <v>1419083</v>
      </c>
      <c r="DM28" s="637"/>
      <c r="DN28" s="637"/>
      <c r="DO28" s="637"/>
      <c r="DP28" s="637"/>
      <c r="DQ28" s="637"/>
      <c r="DR28" s="637"/>
      <c r="DS28" s="637"/>
      <c r="DT28" s="637"/>
      <c r="DU28" s="637"/>
      <c r="DV28" s="638"/>
      <c r="DW28" s="641">
        <v>17.100000000000001</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35250</v>
      </c>
      <c r="S29" s="637"/>
      <c r="T29" s="637"/>
      <c r="U29" s="637"/>
      <c r="V29" s="637"/>
      <c r="W29" s="637"/>
      <c r="X29" s="637"/>
      <c r="Y29" s="638"/>
      <c r="Z29" s="639">
        <v>0.2</v>
      </c>
      <c r="AA29" s="639"/>
      <c r="AB29" s="639"/>
      <c r="AC29" s="639"/>
      <c r="AD29" s="640" t="s">
        <v>121</v>
      </c>
      <c r="AE29" s="640"/>
      <c r="AF29" s="640"/>
      <c r="AG29" s="640"/>
      <c r="AH29" s="640"/>
      <c r="AI29" s="640"/>
      <c r="AJ29" s="640"/>
      <c r="AK29" s="640"/>
      <c r="AL29" s="641" t="s">
        <v>121</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2166420</v>
      </c>
      <c r="CS29" s="668"/>
      <c r="CT29" s="668"/>
      <c r="CU29" s="668"/>
      <c r="CV29" s="668"/>
      <c r="CW29" s="668"/>
      <c r="CX29" s="668"/>
      <c r="CY29" s="669"/>
      <c r="CZ29" s="641">
        <v>9.8000000000000007</v>
      </c>
      <c r="DA29" s="666"/>
      <c r="DB29" s="666"/>
      <c r="DC29" s="670"/>
      <c r="DD29" s="645">
        <v>2140362</v>
      </c>
      <c r="DE29" s="668"/>
      <c r="DF29" s="668"/>
      <c r="DG29" s="668"/>
      <c r="DH29" s="668"/>
      <c r="DI29" s="668"/>
      <c r="DJ29" s="668"/>
      <c r="DK29" s="669"/>
      <c r="DL29" s="645">
        <v>1418610</v>
      </c>
      <c r="DM29" s="668"/>
      <c r="DN29" s="668"/>
      <c r="DO29" s="668"/>
      <c r="DP29" s="668"/>
      <c r="DQ29" s="668"/>
      <c r="DR29" s="668"/>
      <c r="DS29" s="668"/>
      <c r="DT29" s="668"/>
      <c r="DU29" s="668"/>
      <c r="DV29" s="669"/>
      <c r="DW29" s="641">
        <v>17.100000000000001</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4201621</v>
      </c>
      <c r="S30" s="637"/>
      <c r="T30" s="637"/>
      <c r="U30" s="637"/>
      <c r="V30" s="637"/>
      <c r="W30" s="637"/>
      <c r="X30" s="637"/>
      <c r="Y30" s="638"/>
      <c r="Z30" s="639">
        <v>18.600000000000001</v>
      </c>
      <c r="AA30" s="639"/>
      <c r="AB30" s="639"/>
      <c r="AC30" s="639"/>
      <c r="AD30" s="640" t="s">
        <v>121</v>
      </c>
      <c r="AE30" s="640"/>
      <c r="AF30" s="640"/>
      <c r="AG30" s="640"/>
      <c r="AH30" s="640"/>
      <c r="AI30" s="640"/>
      <c r="AJ30" s="640"/>
      <c r="AK30" s="640"/>
      <c r="AL30" s="641" t="s">
        <v>121</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2060422</v>
      </c>
      <c r="CS30" s="637"/>
      <c r="CT30" s="637"/>
      <c r="CU30" s="637"/>
      <c r="CV30" s="637"/>
      <c r="CW30" s="637"/>
      <c r="CX30" s="637"/>
      <c r="CY30" s="638"/>
      <c r="CZ30" s="641">
        <v>9.4</v>
      </c>
      <c r="DA30" s="666"/>
      <c r="DB30" s="666"/>
      <c r="DC30" s="670"/>
      <c r="DD30" s="645">
        <v>2034422</v>
      </c>
      <c r="DE30" s="637"/>
      <c r="DF30" s="637"/>
      <c r="DG30" s="637"/>
      <c r="DH30" s="637"/>
      <c r="DI30" s="637"/>
      <c r="DJ30" s="637"/>
      <c r="DK30" s="638"/>
      <c r="DL30" s="645">
        <v>1312679</v>
      </c>
      <c r="DM30" s="637"/>
      <c r="DN30" s="637"/>
      <c r="DO30" s="637"/>
      <c r="DP30" s="637"/>
      <c r="DQ30" s="637"/>
      <c r="DR30" s="637"/>
      <c r="DS30" s="637"/>
      <c r="DT30" s="637"/>
      <c r="DU30" s="637"/>
      <c r="DV30" s="638"/>
      <c r="DW30" s="641">
        <v>15.9</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t="s">
        <v>121</v>
      </c>
      <c r="S31" s="637"/>
      <c r="T31" s="637"/>
      <c r="U31" s="637"/>
      <c r="V31" s="637"/>
      <c r="W31" s="637"/>
      <c r="X31" s="637"/>
      <c r="Y31" s="638"/>
      <c r="Z31" s="639" t="s">
        <v>121</v>
      </c>
      <c r="AA31" s="639"/>
      <c r="AB31" s="639"/>
      <c r="AC31" s="639"/>
      <c r="AD31" s="640" t="s">
        <v>121</v>
      </c>
      <c r="AE31" s="640"/>
      <c r="AF31" s="640"/>
      <c r="AG31" s="640"/>
      <c r="AH31" s="640"/>
      <c r="AI31" s="640"/>
      <c r="AJ31" s="640"/>
      <c r="AK31" s="640"/>
      <c r="AL31" s="641" t="s">
        <v>121</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99.8</v>
      </c>
      <c r="BH31" s="680"/>
      <c r="BI31" s="680"/>
      <c r="BJ31" s="680"/>
      <c r="BK31" s="680"/>
      <c r="BL31" s="680"/>
      <c r="BM31" s="631">
        <v>99.5</v>
      </c>
      <c r="BN31" s="680"/>
      <c r="BO31" s="680"/>
      <c r="BP31" s="680"/>
      <c r="BQ31" s="681"/>
      <c r="BR31" s="692">
        <v>99.8</v>
      </c>
      <c r="BS31" s="680"/>
      <c r="BT31" s="680"/>
      <c r="BU31" s="680"/>
      <c r="BV31" s="680"/>
      <c r="BW31" s="680"/>
      <c r="BX31" s="631">
        <v>99.5</v>
      </c>
      <c r="BY31" s="680"/>
      <c r="BZ31" s="680"/>
      <c r="CA31" s="680"/>
      <c r="CB31" s="681"/>
      <c r="CD31" s="674"/>
      <c r="CE31" s="675"/>
      <c r="CF31" s="633" t="s">
        <v>300</v>
      </c>
      <c r="CG31" s="634"/>
      <c r="CH31" s="634"/>
      <c r="CI31" s="634"/>
      <c r="CJ31" s="634"/>
      <c r="CK31" s="634"/>
      <c r="CL31" s="634"/>
      <c r="CM31" s="634"/>
      <c r="CN31" s="634"/>
      <c r="CO31" s="634"/>
      <c r="CP31" s="634"/>
      <c r="CQ31" s="635"/>
      <c r="CR31" s="636">
        <v>105998</v>
      </c>
      <c r="CS31" s="668"/>
      <c r="CT31" s="668"/>
      <c r="CU31" s="668"/>
      <c r="CV31" s="668"/>
      <c r="CW31" s="668"/>
      <c r="CX31" s="668"/>
      <c r="CY31" s="669"/>
      <c r="CZ31" s="641">
        <v>0.5</v>
      </c>
      <c r="DA31" s="666"/>
      <c r="DB31" s="666"/>
      <c r="DC31" s="670"/>
      <c r="DD31" s="645">
        <v>105940</v>
      </c>
      <c r="DE31" s="668"/>
      <c r="DF31" s="668"/>
      <c r="DG31" s="668"/>
      <c r="DH31" s="668"/>
      <c r="DI31" s="668"/>
      <c r="DJ31" s="668"/>
      <c r="DK31" s="669"/>
      <c r="DL31" s="645">
        <v>105931</v>
      </c>
      <c r="DM31" s="668"/>
      <c r="DN31" s="668"/>
      <c r="DO31" s="668"/>
      <c r="DP31" s="668"/>
      <c r="DQ31" s="668"/>
      <c r="DR31" s="668"/>
      <c r="DS31" s="668"/>
      <c r="DT31" s="668"/>
      <c r="DU31" s="668"/>
      <c r="DV31" s="669"/>
      <c r="DW31" s="641">
        <v>1.3</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1168807</v>
      </c>
      <c r="S32" s="637"/>
      <c r="T32" s="637"/>
      <c r="U32" s="637"/>
      <c r="V32" s="637"/>
      <c r="W32" s="637"/>
      <c r="X32" s="637"/>
      <c r="Y32" s="638"/>
      <c r="Z32" s="639">
        <v>5.2</v>
      </c>
      <c r="AA32" s="639"/>
      <c r="AB32" s="639"/>
      <c r="AC32" s="639"/>
      <c r="AD32" s="640" t="s">
        <v>121</v>
      </c>
      <c r="AE32" s="640"/>
      <c r="AF32" s="640"/>
      <c r="AG32" s="640"/>
      <c r="AH32" s="640"/>
      <c r="AI32" s="640"/>
      <c r="AJ32" s="640"/>
      <c r="AK32" s="640"/>
      <c r="AL32" s="641" t="s">
        <v>121</v>
      </c>
      <c r="AM32" s="642"/>
      <c r="AN32" s="642"/>
      <c r="AO32" s="643"/>
      <c r="AP32" s="684"/>
      <c r="AQ32" s="685"/>
      <c r="AR32" s="685"/>
      <c r="AS32" s="685"/>
      <c r="AT32" s="689"/>
      <c r="AU32" s="208" t="s">
        <v>302</v>
      </c>
      <c r="AX32" s="633" t="s">
        <v>303</v>
      </c>
      <c r="AY32" s="634"/>
      <c r="AZ32" s="634"/>
      <c r="BA32" s="634"/>
      <c r="BB32" s="634"/>
      <c r="BC32" s="634"/>
      <c r="BD32" s="634"/>
      <c r="BE32" s="634"/>
      <c r="BF32" s="635"/>
      <c r="BG32" s="693">
        <v>99.8</v>
      </c>
      <c r="BH32" s="668"/>
      <c r="BI32" s="668"/>
      <c r="BJ32" s="668"/>
      <c r="BK32" s="668"/>
      <c r="BL32" s="668"/>
      <c r="BM32" s="642">
        <v>99.4</v>
      </c>
      <c r="BN32" s="668"/>
      <c r="BO32" s="668"/>
      <c r="BP32" s="668"/>
      <c r="BQ32" s="691"/>
      <c r="BR32" s="693">
        <v>99.7</v>
      </c>
      <c r="BS32" s="668"/>
      <c r="BT32" s="668"/>
      <c r="BU32" s="668"/>
      <c r="BV32" s="668"/>
      <c r="BW32" s="668"/>
      <c r="BX32" s="642">
        <v>99.4</v>
      </c>
      <c r="BY32" s="668"/>
      <c r="BZ32" s="668"/>
      <c r="CA32" s="668"/>
      <c r="CB32" s="691"/>
      <c r="CD32" s="676"/>
      <c r="CE32" s="677"/>
      <c r="CF32" s="633" t="s">
        <v>304</v>
      </c>
      <c r="CG32" s="634"/>
      <c r="CH32" s="634"/>
      <c r="CI32" s="634"/>
      <c r="CJ32" s="634"/>
      <c r="CK32" s="634"/>
      <c r="CL32" s="634"/>
      <c r="CM32" s="634"/>
      <c r="CN32" s="634"/>
      <c r="CO32" s="634"/>
      <c r="CP32" s="634"/>
      <c r="CQ32" s="635"/>
      <c r="CR32" s="636">
        <v>473</v>
      </c>
      <c r="CS32" s="637"/>
      <c r="CT32" s="637"/>
      <c r="CU32" s="637"/>
      <c r="CV32" s="637"/>
      <c r="CW32" s="637"/>
      <c r="CX32" s="637"/>
      <c r="CY32" s="638"/>
      <c r="CZ32" s="641">
        <v>0</v>
      </c>
      <c r="DA32" s="666"/>
      <c r="DB32" s="666"/>
      <c r="DC32" s="670"/>
      <c r="DD32" s="645">
        <v>473</v>
      </c>
      <c r="DE32" s="637"/>
      <c r="DF32" s="637"/>
      <c r="DG32" s="637"/>
      <c r="DH32" s="637"/>
      <c r="DI32" s="637"/>
      <c r="DJ32" s="637"/>
      <c r="DK32" s="638"/>
      <c r="DL32" s="645">
        <v>473</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21647</v>
      </c>
      <c r="S33" s="637"/>
      <c r="T33" s="637"/>
      <c r="U33" s="637"/>
      <c r="V33" s="637"/>
      <c r="W33" s="637"/>
      <c r="X33" s="637"/>
      <c r="Y33" s="638"/>
      <c r="Z33" s="639">
        <v>0.1</v>
      </c>
      <c r="AA33" s="639"/>
      <c r="AB33" s="639"/>
      <c r="AC33" s="639"/>
      <c r="AD33" s="640">
        <v>17008</v>
      </c>
      <c r="AE33" s="640"/>
      <c r="AF33" s="640"/>
      <c r="AG33" s="640"/>
      <c r="AH33" s="640"/>
      <c r="AI33" s="640"/>
      <c r="AJ33" s="640"/>
      <c r="AK33" s="640"/>
      <c r="AL33" s="641">
        <v>0.2</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99.8</v>
      </c>
      <c r="BH33" s="695"/>
      <c r="BI33" s="695"/>
      <c r="BJ33" s="695"/>
      <c r="BK33" s="695"/>
      <c r="BL33" s="695"/>
      <c r="BM33" s="696">
        <v>99.4</v>
      </c>
      <c r="BN33" s="695"/>
      <c r="BO33" s="695"/>
      <c r="BP33" s="695"/>
      <c r="BQ33" s="697"/>
      <c r="BR33" s="694">
        <v>99.8</v>
      </c>
      <c r="BS33" s="695"/>
      <c r="BT33" s="695"/>
      <c r="BU33" s="695"/>
      <c r="BV33" s="695"/>
      <c r="BW33" s="695"/>
      <c r="BX33" s="696">
        <v>99.5</v>
      </c>
      <c r="BY33" s="695"/>
      <c r="BZ33" s="695"/>
      <c r="CA33" s="695"/>
      <c r="CB33" s="697"/>
      <c r="CD33" s="633" t="s">
        <v>307</v>
      </c>
      <c r="CE33" s="634"/>
      <c r="CF33" s="634"/>
      <c r="CG33" s="634"/>
      <c r="CH33" s="634"/>
      <c r="CI33" s="634"/>
      <c r="CJ33" s="634"/>
      <c r="CK33" s="634"/>
      <c r="CL33" s="634"/>
      <c r="CM33" s="634"/>
      <c r="CN33" s="634"/>
      <c r="CO33" s="634"/>
      <c r="CP33" s="634"/>
      <c r="CQ33" s="635"/>
      <c r="CR33" s="636">
        <v>9698397</v>
      </c>
      <c r="CS33" s="668"/>
      <c r="CT33" s="668"/>
      <c r="CU33" s="668"/>
      <c r="CV33" s="668"/>
      <c r="CW33" s="668"/>
      <c r="CX33" s="668"/>
      <c r="CY33" s="669"/>
      <c r="CZ33" s="641">
        <v>44.1</v>
      </c>
      <c r="DA33" s="666"/>
      <c r="DB33" s="666"/>
      <c r="DC33" s="670"/>
      <c r="DD33" s="645">
        <v>5699590</v>
      </c>
      <c r="DE33" s="668"/>
      <c r="DF33" s="668"/>
      <c r="DG33" s="668"/>
      <c r="DH33" s="668"/>
      <c r="DI33" s="668"/>
      <c r="DJ33" s="668"/>
      <c r="DK33" s="669"/>
      <c r="DL33" s="645">
        <v>3540416</v>
      </c>
      <c r="DM33" s="668"/>
      <c r="DN33" s="668"/>
      <c r="DO33" s="668"/>
      <c r="DP33" s="668"/>
      <c r="DQ33" s="668"/>
      <c r="DR33" s="668"/>
      <c r="DS33" s="668"/>
      <c r="DT33" s="668"/>
      <c r="DU33" s="668"/>
      <c r="DV33" s="669"/>
      <c r="DW33" s="641">
        <v>42.8</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1451589</v>
      </c>
      <c r="S34" s="637"/>
      <c r="T34" s="637"/>
      <c r="U34" s="637"/>
      <c r="V34" s="637"/>
      <c r="W34" s="637"/>
      <c r="X34" s="637"/>
      <c r="Y34" s="638"/>
      <c r="Z34" s="639">
        <v>6.4</v>
      </c>
      <c r="AA34" s="639"/>
      <c r="AB34" s="639"/>
      <c r="AC34" s="639"/>
      <c r="AD34" s="640" t="s">
        <v>121</v>
      </c>
      <c r="AE34" s="640"/>
      <c r="AF34" s="640"/>
      <c r="AG34" s="640"/>
      <c r="AH34" s="640"/>
      <c r="AI34" s="640"/>
      <c r="AJ34" s="640"/>
      <c r="AK34" s="640"/>
      <c r="AL34" s="641" t="s">
        <v>121</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3501676</v>
      </c>
      <c r="CS34" s="637"/>
      <c r="CT34" s="637"/>
      <c r="CU34" s="637"/>
      <c r="CV34" s="637"/>
      <c r="CW34" s="637"/>
      <c r="CX34" s="637"/>
      <c r="CY34" s="638"/>
      <c r="CZ34" s="641">
        <v>15.9</v>
      </c>
      <c r="DA34" s="666"/>
      <c r="DB34" s="666"/>
      <c r="DC34" s="670"/>
      <c r="DD34" s="645">
        <v>2096295</v>
      </c>
      <c r="DE34" s="637"/>
      <c r="DF34" s="637"/>
      <c r="DG34" s="637"/>
      <c r="DH34" s="637"/>
      <c r="DI34" s="637"/>
      <c r="DJ34" s="637"/>
      <c r="DK34" s="638"/>
      <c r="DL34" s="645">
        <v>886674</v>
      </c>
      <c r="DM34" s="637"/>
      <c r="DN34" s="637"/>
      <c r="DO34" s="637"/>
      <c r="DP34" s="637"/>
      <c r="DQ34" s="637"/>
      <c r="DR34" s="637"/>
      <c r="DS34" s="637"/>
      <c r="DT34" s="637"/>
      <c r="DU34" s="637"/>
      <c r="DV34" s="638"/>
      <c r="DW34" s="641">
        <v>10.7</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2602868</v>
      </c>
      <c r="S35" s="637"/>
      <c r="T35" s="637"/>
      <c r="U35" s="637"/>
      <c r="V35" s="637"/>
      <c r="W35" s="637"/>
      <c r="X35" s="637"/>
      <c r="Y35" s="638"/>
      <c r="Z35" s="639">
        <v>11.5</v>
      </c>
      <c r="AA35" s="639"/>
      <c r="AB35" s="639"/>
      <c r="AC35" s="639"/>
      <c r="AD35" s="640" t="s">
        <v>121</v>
      </c>
      <c r="AE35" s="640"/>
      <c r="AF35" s="640"/>
      <c r="AG35" s="640"/>
      <c r="AH35" s="640"/>
      <c r="AI35" s="640"/>
      <c r="AJ35" s="640"/>
      <c r="AK35" s="640"/>
      <c r="AL35" s="641" t="s">
        <v>121</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300908</v>
      </c>
      <c r="CS35" s="668"/>
      <c r="CT35" s="668"/>
      <c r="CU35" s="668"/>
      <c r="CV35" s="668"/>
      <c r="CW35" s="668"/>
      <c r="CX35" s="668"/>
      <c r="CY35" s="669"/>
      <c r="CZ35" s="641">
        <v>1.4</v>
      </c>
      <c r="DA35" s="666"/>
      <c r="DB35" s="666"/>
      <c r="DC35" s="670"/>
      <c r="DD35" s="645">
        <v>210558</v>
      </c>
      <c r="DE35" s="668"/>
      <c r="DF35" s="668"/>
      <c r="DG35" s="668"/>
      <c r="DH35" s="668"/>
      <c r="DI35" s="668"/>
      <c r="DJ35" s="668"/>
      <c r="DK35" s="669"/>
      <c r="DL35" s="645">
        <v>210347</v>
      </c>
      <c r="DM35" s="668"/>
      <c r="DN35" s="668"/>
      <c r="DO35" s="668"/>
      <c r="DP35" s="668"/>
      <c r="DQ35" s="668"/>
      <c r="DR35" s="668"/>
      <c r="DS35" s="668"/>
      <c r="DT35" s="668"/>
      <c r="DU35" s="668"/>
      <c r="DV35" s="669"/>
      <c r="DW35" s="641">
        <v>2.5</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640830</v>
      </c>
      <c r="S36" s="637"/>
      <c r="T36" s="637"/>
      <c r="U36" s="637"/>
      <c r="V36" s="637"/>
      <c r="W36" s="637"/>
      <c r="X36" s="637"/>
      <c r="Y36" s="638"/>
      <c r="Z36" s="639">
        <v>2.8</v>
      </c>
      <c r="AA36" s="639"/>
      <c r="AB36" s="639"/>
      <c r="AC36" s="639"/>
      <c r="AD36" s="640" t="s">
        <v>121</v>
      </c>
      <c r="AE36" s="640"/>
      <c r="AF36" s="640"/>
      <c r="AG36" s="640"/>
      <c r="AH36" s="640"/>
      <c r="AI36" s="640"/>
      <c r="AJ36" s="640"/>
      <c r="AK36" s="640"/>
      <c r="AL36" s="641" t="s">
        <v>121</v>
      </c>
      <c r="AM36" s="642"/>
      <c r="AN36" s="642"/>
      <c r="AO36" s="643"/>
      <c r="AP36" s="216"/>
      <c r="AQ36" s="702" t="s">
        <v>315</v>
      </c>
      <c r="AR36" s="703"/>
      <c r="AS36" s="703"/>
      <c r="AT36" s="703"/>
      <c r="AU36" s="703"/>
      <c r="AV36" s="703"/>
      <c r="AW36" s="703"/>
      <c r="AX36" s="703"/>
      <c r="AY36" s="704"/>
      <c r="AZ36" s="625">
        <v>2108717</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385218</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3093240</v>
      </c>
      <c r="CS36" s="637"/>
      <c r="CT36" s="637"/>
      <c r="CU36" s="637"/>
      <c r="CV36" s="637"/>
      <c r="CW36" s="637"/>
      <c r="CX36" s="637"/>
      <c r="CY36" s="638"/>
      <c r="CZ36" s="641">
        <v>14.1</v>
      </c>
      <c r="DA36" s="666"/>
      <c r="DB36" s="666"/>
      <c r="DC36" s="670"/>
      <c r="DD36" s="645">
        <v>2332014</v>
      </c>
      <c r="DE36" s="637"/>
      <c r="DF36" s="637"/>
      <c r="DG36" s="637"/>
      <c r="DH36" s="637"/>
      <c r="DI36" s="637"/>
      <c r="DJ36" s="637"/>
      <c r="DK36" s="638"/>
      <c r="DL36" s="645">
        <v>1556477</v>
      </c>
      <c r="DM36" s="637"/>
      <c r="DN36" s="637"/>
      <c r="DO36" s="637"/>
      <c r="DP36" s="637"/>
      <c r="DQ36" s="637"/>
      <c r="DR36" s="637"/>
      <c r="DS36" s="637"/>
      <c r="DT36" s="637"/>
      <c r="DU36" s="637"/>
      <c r="DV36" s="638"/>
      <c r="DW36" s="641">
        <v>18.8</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393648</v>
      </c>
      <c r="S37" s="637"/>
      <c r="T37" s="637"/>
      <c r="U37" s="637"/>
      <c r="V37" s="637"/>
      <c r="W37" s="637"/>
      <c r="X37" s="637"/>
      <c r="Y37" s="638"/>
      <c r="Z37" s="639">
        <v>1.7</v>
      </c>
      <c r="AA37" s="639"/>
      <c r="AB37" s="639"/>
      <c r="AC37" s="639"/>
      <c r="AD37" s="640">
        <v>3247</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535156</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385218</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815028</v>
      </c>
      <c r="CS37" s="668"/>
      <c r="CT37" s="668"/>
      <c r="CU37" s="668"/>
      <c r="CV37" s="668"/>
      <c r="CW37" s="668"/>
      <c r="CX37" s="668"/>
      <c r="CY37" s="669"/>
      <c r="CZ37" s="641">
        <v>3.7</v>
      </c>
      <c r="DA37" s="666"/>
      <c r="DB37" s="666"/>
      <c r="DC37" s="670"/>
      <c r="DD37" s="645">
        <v>787787</v>
      </c>
      <c r="DE37" s="668"/>
      <c r="DF37" s="668"/>
      <c r="DG37" s="668"/>
      <c r="DH37" s="668"/>
      <c r="DI37" s="668"/>
      <c r="DJ37" s="668"/>
      <c r="DK37" s="669"/>
      <c r="DL37" s="645">
        <v>764223</v>
      </c>
      <c r="DM37" s="668"/>
      <c r="DN37" s="668"/>
      <c r="DO37" s="668"/>
      <c r="DP37" s="668"/>
      <c r="DQ37" s="668"/>
      <c r="DR37" s="668"/>
      <c r="DS37" s="668"/>
      <c r="DT37" s="668"/>
      <c r="DU37" s="668"/>
      <c r="DV37" s="669"/>
      <c r="DW37" s="641">
        <v>9.1999999999999993</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2701038</v>
      </c>
      <c r="S38" s="637"/>
      <c r="T38" s="637"/>
      <c r="U38" s="637"/>
      <c r="V38" s="637"/>
      <c r="W38" s="637"/>
      <c r="X38" s="637"/>
      <c r="Y38" s="638"/>
      <c r="Z38" s="639">
        <v>11.9</v>
      </c>
      <c r="AA38" s="639"/>
      <c r="AB38" s="639"/>
      <c r="AC38" s="639"/>
      <c r="AD38" s="640" t="s">
        <v>121</v>
      </c>
      <c r="AE38" s="640"/>
      <c r="AF38" s="640"/>
      <c r="AG38" s="640"/>
      <c r="AH38" s="640"/>
      <c r="AI38" s="640"/>
      <c r="AJ38" s="640"/>
      <c r="AK38" s="640"/>
      <c r="AL38" s="641" t="s">
        <v>121</v>
      </c>
      <c r="AM38" s="642"/>
      <c r="AN38" s="642"/>
      <c r="AO38" s="643"/>
      <c r="AQ38" s="699" t="s">
        <v>323</v>
      </c>
      <c r="AR38" s="700"/>
      <c r="AS38" s="700"/>
      <c r="AT38" s="700"/>
      <c r="AU38" s="700"/>
      <c r="AV38" s="700"/>
      <c r="AW38" s="700"/>
      <c r="AX38" s="700"/>
      <c r="AY38" s="701"/>
      <c r="AZ38" s="636">
        <v>474919</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2781</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1094023</v>
      </c>
      <c r="CS38" s="637"/>
      <c r="CT38" s="637"/>
      <c r="CU38" s="637"/>
      <c r="CV38" s="637"/>
      <c r="CW38" s="637"/>
      <c r="CX38" s="637"/>
      <c r="CY38" s="638"/>
      <c r="CZ38" s="641">
        <v>5</v>
      </c>
      <c r="DA38" s="666"/>
      <c r="DB38" s="666"/>
      <c r="DC38" s="670"/>
      <c r="DD38" s="645">
        <v>914734</v>
      </c>
      <c r="DE38" s="637"/>
      <c r="DF38" s="637"/>
      <c r="DG38" s="637"/>
      <c r="DH38" s="637"/>
      <c r="DI38" s="637"/>
      <c r="DJ38" s="637"/>
      <c r="DK38" s="638"/>
      <c r="DL38" s="645">
        <v>886918</v>
      </c>
      <c r="DM38" s="637"/>
      <c r="DN38" s="637"/>
      <c r="DO38" s="637"/>
      <c r="DP38" s="637"/>
      <c r="DQ38" s="637"/>
      <c r="DR38" s="637"/>
      <c r="DS38" s="637"/>
      <c r="DT38" s="637"/>
      <c r="DU38" s="637"/>
      <c r="DV38" s="638"/>
      <c r="DW38" s="641">
        <v>10.7</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121</v>
      </c>
      <c r="S39" s="637"/>
      <c r="T39" s="637"/>
      <c r="U39" s="637"/>
      <c r="V39" s="637"/>
      <c r="W39" s="637"/>
      <c r="X39" s="637"/>
      <c r="Y39" s="638"/>
      <c r="Z39" s="639" t="s">
        <v>121</v>
      </c>
      <c r="AA39" s="639"/>
      <c r="AB39" s="639"/>
      <c r="AC39" s="639"/>
      <c r="AD39" s="640" t="s">
        <v>121</v>
      </c>
      <c r="AE39" s="640"/>
      <c r="AF39" s="640"/>
      <c r="AG39" s="640"/>
      <c r="AH39" s="640"/>
      <c r="AI39" s="640"/>
      <c r="AJ39" s="640"/>
      <c r="AK39" s="640"/>
      <c r="AL39" s="641" t="s">
        <v>121</v>
      </c>
      <c r="AM39" s="642"/>
      <c r="AN39" s="642"/>
      <c r="AO39" s="643"/>
      <c r="AQ39" s="699" t="s">
        <v>327</v>
      </c>
      <c r="AR39" s="700"/>
      <c r="AS39" s="700"/>
      <c r="AT39" s="700"/>
      <c r="AU39" s="700"/>
      <c r="AV39" s="700"/>
      <c r="AW39" s="700"/>
      <c r="AX39" s="700"/>
      <c r="AY39" s="701"/>
      <c r="AZ39" s="636">
        <v>8355</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4231</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1663550</v>
      </c>
      <c r="CS39" s="668"/>
      <c r="CT39" s="668"/>
      <c r="CU39" s="668"/>
      <c r="CV39" s="668"/>
      <c r="CW39" s="668"/>
      <c r="CX39" s="668"/>
      <c r="CY39" s="669"/>
      <c r="CZ39" s="641">
        <v>7.6</v>
      </c>
      <c r="DA39" s="666"/>
      <c r="DB39" s="666"/>
      <c r="DC39" s="670"/>
      <c r="DD39" s="645">
        <v>145989</v>
      </c>
      <c r="DE39" s="668"/>
      <c r="DF39" s="668"/>
      <c r="DG39" s="668"/>
      <c r="DH39" s="668"/>
      <c r="DI39" s="668"/>
      <c r="DJ39" s="668"/>
      <c r="DK39" s="669"/>
      <c r="DL39" s="645" t="s">
        <v>121</v>
      </c>
      <c r="DM39" s="668"/>
      <c r="DN39" s="668"/>
      <c r="DO39" s="668"/>
      <c r="DP39" s="668"/>
      <c r="DQ39" s="668"/>
      <c r="DR39" s="668"/>
      <c r="DS39" s="668"/>
      <c r="DT39" s="668"/>
      <c r="DU39" s="668"/>
      <c r="DV39" s="669"/>
      <c r="DW39" s="641" t="s">
        <v>121</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v>52738</v>
      </c>
      <c r="S40" s="637"/>
      <c r="T40" s="637"/>
      <c r="U40" s="637"/>
      <c r="V40" s="637"/>
      <c r="W40" s="637"/>
      <c r="X40" s="637"/>
      <c r="Y40" s="638"/>
      <c r="Z40" s="639">
        <v>0.2</v>
      </c>
      <c r="AA40" s="639"/>
      <c r="AB40" s="639"/>
      <c r="AC40" s="639"/>
      <c r="AD40" s="640" t="s">
        <v>121</v>
      </c>
      <c r="AE40" s="640"/>
      <c r="AF40" s="640"/>
      <c r="AG40" s="640"/>
      <c r="AH40" s="640"/>
      <c r="AI40" s="640"/>
      <c r="AJ40" s="640"/>
      <c r="AK40" s="640"/>
      <c r="AL40" s="641" t="s">
        <v>121</v>
      </c>
      <c r="AM40" s="642"/>
      <c r="AN40" s="642"/>
      <c r="AO40" s="643"/>
      <c r="AQ40" s="699" t="s">
        <v>331</v>
      </c>
      <c r="AR40" s="700"/>
      <c r="AS40" s="700"/>
      <c r="AT40" s="700"/>
      <c r="AU40" s="700"/>
      <c r="AV40" s="700"/>
      <c r="AW40" s="700"/>
      <c r="AX40" s="700"/>
      <c r="AY40" s="701"/>
      <c r="AZ40" s="636">
        <v>4619</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107</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45000</v>
      </c>
      <c r="CS40" s="637"/>
      <c r="CT40" s="637"/>
      <c r="CU40" s="637"/>
      <c r="CV40" s="637"/>
      <c r="CW40" s="637"/>
      <c r="CX40" s="637"/>
      <c r="CY40" s="638"/>
      <c r="CZ40" s="641">
        <v>0.2</v>
      </c>
      <c r="DA40" s="666"/>
      <c r="DB40" s="666"/>
      <c r="DC40" s="670"/>
      <c r="DD40" s="645" t="s">
        <v>121</v>
      </c>
      <c r="DE40" s="637"/>
      <c r="DF40" s="637"/>
      <c r="DG40" s="637"/>
      <c r="DH40" s="637"/>
      <c r="DI40" s="637"/>
      <c r="DJ40" s="637"/>
      <c r="DK40" s="638"/>
      <c r="DL40" s="645" t="s">
        <v>121</v>
      </c>
      <c r="DM40" s="637"/>
      <c r="DN40" s="637"/>
      <c r="DO40" s="637"/>
      <c r="DP40" s="637"/>
      <c r="DQ40" s="637"/>
      <c r="DR40" s="637"/>
      <c r="DS40" s="637"/>
      <c r="DT40" s="637"/>
      <c r="DU40" s="637"/>
      <c r="DV40" s="638"/>
      <c r="DW40" s="641" t="s">
        <v>121</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22614545</v>
      </c>
      <c r="S41" s="709"/>
      <c r="T41" s="709"/>
      <c r="U41" s="709"/>
      <c r="V41" s="709"/>
      <c r="W41" s="709"/>
      <c r="X41" s="709"/>
      <c r="Y41" s="713"/>
      <c r="Z41" s="714">
        <v>100</v>
      </c>
      <c r="AA41" s="714"/>
      <c r="AB41" s="714"/>
      <c r="AC41" s="714"/>
      <c r="AD41" s="715">
        <v>8227954</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196350</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121</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121</v>
      </c>
      <c r="CS41" s="668"/>
      <c r="CT41" s="668"/>
      <c r="CU41" s="668"/>
      <c r="CV41" s="668"/>
      <c r="CW41" s="668"/>
      <c r="CX41" s="668"/>
      <c r="CY41" s="669"/>
      <c r="CZ41" s="641" t="s">
        <v>121</v>
      </c>
      <c r="DA41" s="666"/>
      <c r="DB41" s="666"/>
      <c r="DC41" s="670"/>
      <c r="DD41" s="645" t="s">
        <v>121</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889318</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391</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4572307</v>
      </c>
      <c r="CS42" s="668"/>
      <c r="CT42" s="668"/>
      <c r="CU42" s="668"/>
      <c r="CV42" s="668"/>
      <c r="CW42" s="668"/>
      <c r="CX42" s="668"/>
      <c r="CY42" s="669"/>
      <c r="CZ42" s="641">
        <v>20.8</v>
      </c>
      <c r="DA42" s="666"/>
      <c r="DB42" s="666"/>
      <c r="DC42" s="670"/>
      <c r="DD42" s="645">
        <v>49465</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42508</v>
      </c>
      <c r="CS43" s="668"/>
      <c r="CT43" s="668"/>
      <c r="CU43" s="668"/>
      <c r="CV43" s="668"/>
      <c r="CW43" s="668"/>
      <c r="CX43" s="668"/>
      <c r="CY43" s="669"/>
      <c r="CZ43" s="641">
        <v>0.2</v>
      </c>
      <c r="DA43" s="666"/>
      <c r="DB43" s="666"/>
      <c r="DC43" s="670"/>
      <c r="DD43" s="645">
        <v>14560</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4458783</v>
      </c>
      <c r="CS44" s="637"/>
      <c r="CT44" s="637"/>
      <c r="CU44" s="637"/>
      <c r="CV44" s="637"/>
      <c r="CW44" s="637"/>
      <c r="CX44" s="637"/>
      <c r="CY44" s="638"/>
      <c r="CZ44" s="641">
        <v>20.3</v>
      </c>
      <c r="DA44" s="642"/>
      <c r="DB44" s="642"/>
      <c r="DC44" s="648"/>
      <c r="DD44" s="645">
        <v>49335</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3652358</v>
      </c>
      <c r="CS45" s="668"/>
      <c r="CT45" s="668"/>
      <c r="CU45" s="668"/>
      <c r="CV45" s="668"/>
      <c r="CW45" s="668"/>
      <c r="CX45" s="668"/>
      <c r="CY45" s="669"/>
      <c r="CZ45" s="641">
        <v>16.600000000000001</v>
      </c>
      <c r="DA45" s="666"/>
      <c r="DB45" s="666"/>
      <c r="DC45" s="670"/>
      <c r="DD45" s="645">
        <v>604</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697976</v>
      </c>
      <c r="CS46" s="637"/>
      <c r="CT46" s="637"/>
      <c r="CU46" s="637"/>
      <c r="CV46" s="637"/>
      <c r="CW46" s="637"/>
      <c r="CX46" s="637"/>
      <c r="CY46" s="638"/>
      <c r="CZ46" s="641">
        <v>3.2</v>
      </c>
      <c r="DA46" s="642"/>
      <c r="DB46" s="642"/>
      <c r="DC46" s="648"/>
      <c r="DD46" s="645">
        <v>47282</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113524</v>
      </c>
      <c r="CS47" s="668"/>
      <c r="CT47" s="668"/>
      <c r="CU47" s="668"/>
      <c r="CV47" s="668"/>
      <c r="CW47" s="668"/>
      <c r="CX47" s="668"/>
      <c r="CY47" s="669"/>
      <c r="CZ47" s="641">
        <v>0.5</v>
      </c>
      <c r="DA47" s="666"/>
      <c r="DB47" s="666"/>
      <c r="DC47" s="670"/>
      <c r="DD47" s="645">
        <v>130</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121</v>
      </c>
      <c r="CS48" s="637"/>
      <c r="CT48" s="637"/>
      <c r="CU48" s="637"/>
      <c r="CV48" s="637"/>
      <c r="CW48" s="637"/>
      <c r="CX48" s="637"/>
      <c r="CY48" s="638"/>
      <c r="CZ48" s="641" t="s">
        <v>121</v>
      </c>
      <c r="DA48" s="642"/>
      <c r="DB48" s="642"/>
      <c r="DC48" s="648"/>
      <c r="DD48" s="645" t="s">
        <v>121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21996251</v>
      </c>
      <c r="CS49" s="695"/>
      <c r="CT49" s="695"/>
      <c r="CU49" s="695"/>
      <c r="CV49" s="695"/>
      <c r="CW49" s="695"/>
      <c r="CX49" s="695"/>
      <c r="CY49" s="724"/>
      <c r="CZ49" s="716">
        <v>100</v>
      </c>
      <c r="DA49" s="725"/>
      <c r="DB49" s="725"/>
      <c r="DC49" s="726"/>
      <c r="DD49" s="727">
        <v>10889405</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ifxV63K89dS4LdBSYi3TV4dt8pL485bpSsTrfk49nM8ZdVTKWvGs+4CTm8mySypzjIjurPUdM2QV/fVD9bNwEg==" saltValue="ofZdOJoVl81mk3QmV/LOy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374</v>
      </c>
      <c r="C7" s="763"/>
      <c r="D7" s="763"/>
      <c r="E7" s="763"/>
      <c r="F7" s="763"/>
      <c r="G7" s="763"/>
      <c r="H7" s="763"/>
      <c r="I7" s="763"/>
      <c r="J7" s="763"/>
      <c r="K7" s="763"/>
      <c r="L7" s="763"/>
      <c r="M7" s="763"/>
      <c r="N7" s="763"/>
      <c r="O7" s="763"/>
      <c r="P7" s="764"/>
      <c r="Q7" s="765">
        <v>22495</v>
      </c>
      <c r="R7" s="766"/>
      <c r="S7" s="766"/>
      <c r="T7" s="766"/>
      <c r="U7" s="766"/>
      <c r="V7" s="766">
        <v>21877</v>
      </c>
      <c r="W7" s="766"/>
      <c r="X7" s="766"/>
      <c r="Y7" s="766"/>
      <c r="Z7" s="766"/>
      <c r="AA7" s="766">
        <v>618</v>
      </c>
      <c r="AB7" s="766"/>
      <c r="AC7" s="766"/>
      <c r="AD7" s="766"/>
      <c r="AE7" s="767"/>
      <c r="AF7" s="768">
        <v>555</v>
      </c>
      <c r="AG7" s="769"/>
      <c r="AH7" s="769"/>
      <c r="AI7" s="769"/>
      <c r="AJ7" s="770"/>
      <c r="AK7" s="771">
        <v>2423</v>
      </c>
      <c r="AL7" s="772"/>
      <c r="AM7" s="772"/>
      <c r="AN7" s="772"/>
      <c r="AO7" s="772"/>
      <c r="AP7" s="772">
        <v>24817</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552</v>
      </c>
      <c r="BT7" s="760"/>
      <c r="BU7" s="760"/>
      <c r="BV7" s="760"/>
      <c r="BW7" s="760"/>
      <c r="BX7" s="760"/>
      <c r="BY7" s="760"/>
      <c r="BZ7" s="760"/>
      <c r="CA7" s="760"/>
      <c r="CB7" s="760"/>
      <c r="CC7" s="760"/>
      <c r="CD7" s="760"/>
      <c r="CE7" s="760"/>
      <c r="CF7" s="760"/>
      <c r="CG7" s="775"/>
      <c r="CH7" s="756">
        <v>8</v>
      </c>
      <c r="CI7" s="757"/>
      <c r="CJ7" s="757"/>
      <c r="CK7" s="757"/>
      <c r="CL7" s="758"/>
      <c r="CM7" s="756">
        <v>31</v>
      </c>
      <c r="CN7" s="757"/>
      <c r="CO7" s="757"/>
      <c r="CP7" s="757"/>
      <c r="CQ7" s="758"/>
      <c r="CR7" s="756">
        <v>3</v>
      </c>
      <c r="CS7" s="757"/>
      <c r="CT7" s="757"/>
      <c r="CU7" s="757"/>
      <c r="CV7" s="758"/>
      <c r="CW7" s="756" t="s">
        <v>557</v>
      </c>
      <c r="CX7" s="757"/>
      <c r="CY7" s="757"/>
      <c r="CZ7" s="757"/>
      <c r="DA7" s="758"/>
      <c r="DB7" s="756" t="s">
        <v>557</v>
      </c>
      <c r="DC7" s="757"/>
      <c r="DD7" s="757"/>
      <c r="DE7" s="757"/>
      <c r="DF7" s="758"/>
      <c r="DG7" s="756" t="s">
        <v>557</v>
      </c>
      <c r="DH7" s="757"/>
      <c r="DI7" s="757"/>
      <c r="DJ7" s="757"/>
      <c r="DK7" s="758"/>
      <c r="DL7" s="756" t="s">
        <v>557</v>
      </c>
      <c r="DM7" s="757"/>
      <c r="DN7" s="757"/>
      <c r="DO7" s="757"/>
      <c r="DP7" s="758"/>
      <c r="DQ7" s="756" t="s">
        <v>557</v>
      </c>
      <c r="DR7" s="757"/>
      <c r="DS7" s="757"/>
      <c r="DT7" s="757"/>
      <c r="DU7" s="758"/>
      <c r="DV7" s="759"/>
      <c r="DW7" s="760"/>
      <c r="DX7" s="760"/>
      <c r="DY7" s="760"/>
      <c r="DZ7" s="761"/>
      <c r="EA7" s="228"/>
    </row>
    <row r="8" spans="1:131" s="229" customFormat="1" ht="26.25" customHeight="1" x14ac:dyDescent="0.15">
      <c r="A8" s="232">
        <v>2</v>
      </c>
      <c r="B8" s="793" t="s">
        <v>375</v>
      </c>
      <c r="C8" s="794"/>
      <c r="D8" s="794"/>
      <c r="E8" s="794"/>
      <c r="F8" s="794"/>
      <c r="G8" s="794"/>
      <c r="H8" s="794"/>
      <c r="I8" s="794"/>
      <c r="J8" s="794"/>
      <c r="K8" s="794"/>
      <c r="L8" s="794"/>
      <c r="M8" s="794"/>
      <c r="N8" s="794"/>
      <c r="O8" s="794"/>
      <c r="P8" s="795"/>
      <c r="Q8" s="796">
        <v>206</v>
      </c>
      <c r="R8" s="797"/>
      <c r="S8" s="797"/>
      <c r="T8" s="797"/>
      <c r="U8" s="797"/>
      <c r="V8" s="797">
        <v>206</v>
      </c>
      <c r="W8" s="797"/>
      <c r="X8" s="797"/>
      <c r="Y8" s="797"/>
      <c r="Z8" s="797"/>
      <c r="AA8" s="797" t="s">
        <v>550</v>
      </c>
      <c r="AB8" s="797"/>
      <c r="AC8" s="797"/>
      <c r="AD8" s="797"/>
      <c r="AE8" s="798"/>
      <c r="AF8" s="799" t="s">
        <v>121</v>
      </c>
      <c r="AG8" s="800"/>
      <c r="AH8" s="800"/>
      <c r="AI8" s="800"/>
      <c r="AJ8" s="801"/>
      <c r="AK8" s="782">
        <v>119</v>
      </c>
      <c r="AL8" s="783"/>
      <c r="AM8" s="783"/>
      <c r="AN8" s="783"/>
      <c r="AO8" s="783"/>
      <c r="AP8" s="783" t="s">
        <v>550</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553</v>
      </c>
      <c r="BT8" s="787"/>
      <c r="BU8" s="787"/>
      <c r="BV8" s="787"/>
      <c r="BW8" s="787"/>
      <c r="BX8" s="787"/>
      <c r="BY8" s="787"/>
      <c r="BZ8" s="787"/>
      <c r="CA8" s="787"/>
      <c r="CB8" s="787"/>
      <c r="CC8" s="787"/>
      <c r="CD8" s="787"/>
      <c r="CE8" s="787"/>
      <c r="CF8" s="787"/>
      <c r="CG8" s="788"/>
      <c r="CH8" s="789">
        <v>2</v>
      </c>
      <c r="CI8" s="790"/>
      <c r="CJ8" s="790"/>
      <c r="CK8" s="790"/>
      <c r="CL8" s="791"/>
      <c r="CM8" s="789">
        <v>53</v>
      </c>
      <c r="CN8" s="790"/>
      <c r="CO8" s="790"/>
      <c r="CP8" s="790"/>
      <c r="CQ8" s="791"/>
      <c r="CR8" s="789">
        <v>50</v>
      </c>
      <c r="CS8" s="790"/>
      <c r="CT8" s="790"/>
      <c r="CU8" s="790"/>
      <c r="CV8" s="791"/>
      <c r="CW8" s="789" t="s">
        <v>557</v>
      </c>
      <c r="CX8" s="790"/>
      <c r="CY8" s="790"/>
      <c r="CZ8" s="790"/>
      <c r="DA8" s="791"/>
      <c r="DB8" s="789" t="s">
        <v>557</v>
      </c>
      <c r="DC8" s="790"/>
      <c r="DD8" s="790"/>
      <c r="DE8" s="790"/>
      <c r="DF8" s="791"/>
      <c r="DG8" s="789" t="s">
        <v>557</v>
      </c>
      <c r="DH8" s="790"/>
      <c r="DI8" s="790"/>
      <c r="DJ8" s="790"/>
      <c r="DK8" s="791"/>
      <c r="DL8" s="789" t="s">
        <v>557</v>
      </c>
      <c r="DM8" s="790"/>
      <c r="DN8" s="790"/>
      <c r="DO8" s="790"/>
      <c r="DP8" s="791"/>
      <c r="DQ8" s="789" t="s">
        <v>557</v>
      </c>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554</v>
      </c>
      <c r="BT9" s="787"/>
      <c r="BU9" s="787"/>
      <c r="BV9" s="787"/>
      <c r="BW9" s="787"/>
      <c r="BX9" s="787"/>
      <c r="BY9" s="787"/>
      <c r="BZ9" s="787"/>
      <c r="CA9" s="787"/>
      <c r="CB9" s="787"/>
      <c r="CC9" s="787"/>
      <c r="CD9" s="787"/>
      <c r="CE9" s="787"/>
      <c r="CF9" s="787"/>
      <c r="CG9" s="788"/>
      <c r="CH9" s="789">
        <v>18</v>
      </c>
      <c r="CI9" s="790"/>
      <c r="CJ9" s="790"/>
      <c r="CK9" s="790"/>
      <c r="CL9" s="791"/>
      <c r="CM9" s="789">
        <v>92</v>
      </c>
      <c r="CN9" s="790"/>
      <c r="CO9" s="790"/>
      <c r="CP9" s="790"/>
      <c r="CQ9" s="791"/>
      <c r="CR9" s="789">
        <v>44</v>
      </c>
      <c r="CS9" s="790"/>
      <c r="CT9" s="790"/>
      <c r="CU9" s="790"/>
      <c r="CV9" s="791"/>
      <c r="CW9" s="789">
        <v>5</v>
      </c>
      <c r="CX9" s="790"/>
      <c r="CY9" s="790"/>
      <c r="CZ9" s="790"/>
      <c r="DA9" s="791"/>
      <c r="DB9" s="789" t="s">
        <v>557</v>
      </c>
      <c r="DC9" s="790"/>
      <c r="DD9" s="790"/>
      <c r="DE9" s="790"/>
      <c r="DF9" s="791"/>
      <c r="DG9" s="789" t="s">
        <v>557</v>
      </c>
      <c r="DH9" s="790"/>
      <c r="DI9" s="790"/>
      <c r="DJ9" s="790"/>
      <c r="DK9" s="791"/>
      <c r="DL9" s="789" t="s">
        <v>557</v>
      </c>
      <c r="DM9" s="790"/>
      <c r="DN9" s="790"/>
      <c r="DO9" s="790"/>
      <c r="DP9" s="791"/>
      <c r="DQ9" s="789" t="s">
        <v>557</v>
      </c>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t="s">
        <v>555</v>
      </c>
      <c r="BT10" s="787"/>
      <c r="BU10" s="787"/>
      <c r="BV10" s="787"/>
      <c r="BW10" s="787"/>
      <c r="BX10" s="787"/>
      <c r="BY10" s="787"/>
      <c r="BZ10" s="787"/>
      <c r="CA10" s="787"/>
      <c r="CB10" s="787"/>
      <c r="CC10" s="787"/>
      <c r="CD10" s="787"/>
      <c r="CE10" s="787"/>
      <c r="CF10" s="787"/>
      <c r="CG10" s="788"/>
      <c r="CH10" s="789">
        <v>-89</v>
      </c>
      <c r="CI10" s="790"/>
      <c r="CJ10" s="790"/>
      <c r="CK10" s="790"/>
      <c r="CL10" s="791"/>
      <c r="CM10" s="789">
        <v>1017</v>
      </c>
      <c r="CN10" s="790"/>
      <c r="CO10" s="790"/>
      <c r="CP10" s="790"/>
      <c r="CQ10" s="791"/>
      <c r="CR10" s="789">
        <v>4</v>
      </c>
      <c r="CS10" s="790"/>
      <c r="CT10" s="790"/>
      <c r="CU10" s="790"/>
      <c r="CV10" s="791"/>
      <c r="CW10" s="789">
        <v>47</v>
      </c>
      <c r="CX10" s="790"/>
      <c r="CY10" s="790"/>
      <c r="CZ10" s="790"/>
      <c r="DA10" s="791"/>
      <c r="DB10" s="789" t="s">
        <v>557</v>
      </c>
      <c r="DC10" s="790"/>
      <c r="DD10" s="790"/>
      <c r="DE10" s="790"/>
      <c r="DF10" s="791"/>
      <c r="DG10" s="789" t="s">
        <v>557</v>
      </c>
      <c r="DH10" s="790"/>
      <c r="DI10" s="790"/>
      <c r="DJ10" s="790"/>
      <c r="DK10" s="791"/>
      <c r="DL10" s="789" t="s">
        <v>557</v>
      </c>
      <c r="DM10" s="790"/>
      <c r="DN10" s="790"/>
      <c r="DO10" s="790"/>
      <c r="DP10" s="791"/>
      <c r="DQ10" s="789" t="s">
        <v>557</v>
      </c>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t="s">
        <v>575</v>
      </c>
      <c r="BS11" s="786" t="s">
        <v>556</v>
      </c>
      <c r="BT11" s="787"/>
      <c r="BU11" s="787"/>
      <c r="BV11" s="787"/>
      <c r="BW11" s="787"/>
      <c r="BX11" s="787"/>
      <c r="BY11" s="787"/>
      <c r="BZ11" s="787"/>
      <c r="CA11" s="787"/>
      <c r="CB11" s="787"/>
      <c r="CC11" s="787"/>
      <c r="CD11" s="787"/>
      <c r="CE11" s="787"/>
      <c r="CF11" s="787"/>
      <c r="CG11" s="788"/>
      <c r="CH11" s="789">
        <v>-92</v>
      </c>
      <c r="CI11" s="790"/>
      <c r="CJ11" s="790"/>
      <c r="CK11" s="790"/>
      <c r="CL11" s="791"/>
      <c r="CM11" s="789">
        <v>-200</v>
      </c>
      <c r="CN11" s="790"/>
      <c r="CO11" s="790"/>
      <c r="CP11" s="790"/>
      <c r="CQ11" s="791"/>
      <c r="CR11" s="789">
        <v>10</v>
      </c>
      <c r="CS11" s="790"/>
      <c r="CT11" s="790"/>
      <c r="CU11" s="790"/>
      <c r="CV11" s="791"/>
      <c r="CW11" s="789">
        <v>13</v>
      </c>
      <c r="CX11" s="790"/>
      <c r="CY11" s="790"/>
      <c r="CZ11" s="790"/>
      <c r="DA11" s="791"/>
      <c r="DB11" s="789" t="s">
        <v>557</v>
      </c>
      <c r="DC11" s="790"/>
      <c r="DD11" s="790"/>
      <c r="DE11" s="790"/>
      <c r="DF11" s="791"/>
      <c r="DG11" s="789" t="s">
        <v>557</v>
      </c>
      <c r="DH11" s="790"/>
      <c r="DI11" s="790"/>
      <c r="DJ11" s="790"/>
      <c r="DK11" s="791"/>
      <c r="DL11" s="789">
        <v>165</v>
      </c>
      <c r="DM11" s="790"/>
      <c r="DN11" s="790"/>
      <c r="DO11" s="790"/>
      <c r="DP11" s="791"/>
      <c r="DQ11" s="789" t="s">
        <v>557</v>
      </c>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t="s">
        <v>558</v>
      </c>
      <c r="BT12" s="787"/>
      <c r="BU12" s="787"/>
      <c r="BV12" s="787"/>
      <c r="BW12" s="787"/>
      <c r="BX12" s="787"/>
      <c r="BY12" s="787"/>
      <c r="BZ12" s="787"/>
      <c r="CA12" s="787"/>
      <c r="CB12" s="787"/>
      <c r="CC12" s="787"/>
      <c r="CD12" s="787"/>
      <c r="CE12" s="787"/>
      <c r="CF12" s="787"/>
      <c r="CG12" s="788"/>
      <c r="CH12" s="789">
        <v>-105</v>
      </c>
      <c r="CI12" s="790"/>
      <c r="CJ12" s="790"/>
      <c r="CK12" s="790"/>
      <c r="CL12" s="791"/>
      <c r="CM12" s="789">
        <v>133</v>
      </c>
      <c r="CN12" s="790"/>
      <c r="CO12" s="790"/>
      <c r="CP12" s="790"/>
      <c r="CQ12" s="791"/>
      <c r="CR12" s="789">
        <v>60</v>
      </c>
      <c r="CS12" s="790"/>
      <c r="CT12" s="790"/>
      <c r="CU12" s="790"/>
      <c r="CV12" s="791"/>
      <c r="CW12" s="789">
        <v>90</v>
      </c>
      <c r="CX12" s="790"/>
      <c r="CY12" s="790"/>
      <c r="CZ12" s="790"/>
      <c r="DA12" s="791"/>
      <c r="DB12" s="789" t="s">
        <v>557</v>
      </c>
      <c r="DC12" s="790"/>
      <c r="DD12" s="790"/>
      <c r="DE12" s="790"/>
      <c r="DF12" s="791"/>
      <c r="DG12" s="789" t="s">
        <v>557</v>
      </c>
      <c r="DH12" s="790"/>
      <c r="DI12" s="790"/>
      <c r="DJ12" s="790"/>
      <c r="DK12" s="791"/>
      <c r="DL12" s="789" t="s">
        <v>557</v>
      </c>
      <c r="DM12" s="790"/>
      <c r="DN12" s="790"/>
      <c r="DO12" s="790"/>
      <c r="DP12" s="791"/>
      <c r="DQ12" s="789" t="s">
        <v>557</v>
      </c>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377</v>
      </c>
      <c r="B23" s="802" t="s">
        <v>378</v>
      </c>
      <c r="C23" s="803"/>
      <c r="D23" s="803"/>
      <c r="E23" s="803"/>
      <c r="F23" s="803"/>
      <c r="G23" s="803"/>
      <c r="H23" s="803"/>
      <c r="I23" s="803"/>
      <c r="J23" s="803"/>
      <c r="K23" s="803"/>
      <c r="L23" s="803"/>
      <c r="M23" s="803"/>
      <c r="N23" s="803"/>
      <c r="O23" s="803"/>
      <c r="P23" s="804"/>
      <c r="Q23" s="805">
        <v>22668</v>
      </c>
      <c r="R23" s="806"/>
      <c r="S23" s="806"/>
      <c r="T23" s="806"/>
      <c r="U23" s="806"/>
      <c r="V23" s="806">
        <v>22049</v>
      </c>
      <c r="W23" s="806"/>
      <c r="X23" s="806"/>
      <c r="Y23" s="806"/>
      <c r="Z23" s="806"/>
      <c r="AA23" s="806">
        <v>618</v>
      </c>
      <c r="AB23" s="806"/>
      <c r="AC23" s="806"/>
      <c r="AD23" s="806"/>
      <c r="AE23" s="807"/>
      <c r="AF23" s="808">
        <v>555</v>
      </c>
      <c r="AG23" s="806"/>
      <c r="AH23" s="806"/>
      <c r="AI23" s="806"/>
      <c r="AJ23" s="809"/>
      <c r="AK23" s="810"/>
      <c r="AL23" s="811"/>
      <c r="AM23" s="811"/>
      <c r="AN23" s="811"/>
      <c r="AO23" s="811"/>
      <c r="AP23" s="806">
        <v>24817</v>
      </c>
      <c r="AQ23" s="806"/>
      <c r="AR23" s="806"/>
      <c r="AS23" s="806"/>
      <c r="AT23" s="806"/>
      <c r="AU23" s="822"/>
      <c r="AV23" s="822"/>
      <c r="AW23" s="822"/>
      <c r="AX23" s="822"/>
      <c r="AY23" s="823"/>
      <c r="AZ23" s="824" t="s">
        <v>121</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389</v>
      </c>
      <c r="C28" s="763"/>
      <c r="D28" s="763"/>
      <c r="E28" s="763"/>
      <c r="F28" s="763"/>
      <c r="G28" s="763"/>
      <c r="H28" s="763"/>
      <c r="I28" s="763"/>
      <c r="J28" s="763"/>
      <c r="K28" s="763"/>
      <c r="L28" s="763"/>
      <c r="M28" s="763"/>
      <c r="N28" s="763"/>
      <c r="O28" s="763"/>
      <c r="P28" s="764"/>
      <c r="Q28" s="835">
        <v>2651</v>
      </c>
      <c r="R28" s="836"/>
      <c r="S28" s="836"/>
      <c r="T28" s="836"/>
      <c r="U28" s="836"/>
      <c r="V28" s="836">
        <v>2265</v>
      </c>
      <c r="W28" s="836"/>
      <c r="X28" s="836"/>
      <c r="Y28" s="836"/>
      <c r="Z28" s="836"/>
      <c r="AA28" s="836">
        <v>385</v>
      </c>
      <c r="AB28" s="836"/>
      <c r="AC28" s="836"/>
      <c r="AD28" s="836"/>
      <c r="AE28" s="837"/>
      <c r="AF28" s="838">
        <v>385</v>
      </c>
      <c r="AG28" s="836"/>
      <c r="AH28" s="836"/>
      <c r="AI28" s="836"/>
      <c r="AJ28" s="839"/>
      <c r="AK28" s="840">
        <v>139</v>
      </c>
      <c r="AL28" s="841"/>
      <c r="AM28" s="841"/>
      <c r="AN28" s="841"/>
      <c r="AO28" s="841"/>
      <c r="AP28" s="842" t="s">
        <v>551</v>
      </c>
      <c r="AQ28" s="842"/>
      <c r="AR28" s="842"/>
      <c r="AS28" s="842"/>
      <c r="AT28" s="842"/>
      <c r="AU28" s="842" t="s">
        <v>551</v>
      </c>
      <c r="AV28" s="842"/>
      <c r="AW28" s="842"/>
      <c r="AX28" s="842"/>
      <c r="AY28" s="842"/>
      <c r="AZ28" s="842" t="s">
        <v>551</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390</v>
      </c>
      <c r="C29" s="794"/>
      <c r="D29" s="794"/>
      <c r="E29" s="794"/>
      <c r="F29" s="794"/>
      <c r="G29" s="794"/>
      <c r="H29" s="794"/>
      <c r="I29" s="794"/>
      <c r="J29" s="794"/>
      <c r="K29" s="794"/>
      <c r="L29" s="794"/>
      <c r="M29" s="794"/>
      <c r="N29" s="794"/>
      <c r="O29" s="794"/>
      <c r="P29" s="795"/>
      <c r="Q29" s="796">
        <v>3312</v>
      </c>
      <c r="R29" s="797"/>
      <c r="S29" s="797"/>
      <c r="T29" s="797"/>
      <c r="U29" s="797"/>
      <c r="V29" s="797">
        <v>3210</v>
      </c>
      <c r="W29" s="797"/>
      <c r="X29" s="797"/>
      <c r="Y29" s="797"/>
      <c r="Z29" s="797"/>
      <c r="AA29" s="797">
        <v>102</v>
      </c>
      <c r="AB29" s="797"/>
      <c r="AC29" s="797"/>
      <c r="AD29" s="797"/>
      <c r="AE29" s="798"/>
      <c r="AF29" s="799">
        <v>102</v>
      </c>
      <c r="AG29" s="800"/>
      <c r="AH29" s="800"/>
      <c r="AI29" s="800"/>
      <c r="AJ29" s="801"/>
      <c r="AK29" s="845">
        <v>442</v>
      </c>
      <c r="AL29" s="842"/>
      <c r="AM29" s="842"/>
      <c r="AN29" s="842"/>
      <c r="AO29" s="842"/>
      <c r="AP29" s="842" t="s">
        <v>551</v>
      </c>
      <c r="AQ29" s="842"/>
      <c r="AR29" s="842"/>
      <c r="AS29" s="842"/>
      <c r="AT29" s="842"/>
      <c r="AU29" s="842" t="s">
        <v>551</v>
      </c>
      <c r="AV29" s="842"/>
      <c r="AW29" s="842"/>
      <c r="AX29" s="842"/>
      <c r="AY29" s="842"/>
      <c r="AZ29" s="842" t="s">
        <v>551</v>
      </c>
      <c r="BA29" s="842"/>
      <c r="BB29" s="842"/>
      <c r="BC29" s="842"/>
      <c r="BD29" s="842"/>
      <c r="BE29" s="843"/>
      <c r="BF29" s="843"/>
      <c r="BG29" s="843"/>
      <c r="BH29" s="843"/>
      <c r="BI29" s="844"/>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391</v>
      </c>
      <c r="C30" s="794"/>
      <c r="D30" s="794"/>
      <c r="E30" s="794"/>
      <c r="F30" s="794"/>
      <c r="G30" s="794"/>
      <c r="H30" s="794"/>
      <c r="I30" s="794"/>
      <c r="J30" s="794"/>
      <c r="K30" s="794"/>
      <c r="L30" s="794"/>
      <c r="M30" s="794"/>
      <c r="N30" s="794"/>
      <c r="O30" s="794"/>
      <c r="P30" s="795"/>
      <c r="Q30" s="796">
        <v>391</v>
      </c>
      <c r="R30" s="797"/>
      <c r="S30" s="797"/>
      <c r="T30" s="797"/>
      <c r="U30" s="797"/>
      <c r="V30" s="797">
        <v>383</v>
      </c>
      <c r="W30" s="797"/>
      <c r="X30" s="797"/>
      <c r="Y30" s="797"/>
      <c r="Z30" s="797"/>
      <c r="AA30" s="797">
        <v>8</v>
      </c>
      <c r="AB30" s="797"/>
      <c r="AC30" s="797"/>
      <c r="AD30" s="797"/>
      <c r="AE30" s="798"/>
      <c r="AF30" s="799">
        <v>8</v>
      </c>
      <c r="AG30" s="800"/>
      <c r="AH30" s="800"/>
      <c r="AI30" s="800"/>
      <c r="AJ30" s="801"/>
      <c r="AK30" s="845">
        <v>109</v>
      </c>
      <c r="AL30" s="842"/>
      <c r="AM30" s="842"/>
      <c r="AN30" s="842"/>
      <c r="AO30" s="842"/>
      <c r="AP30" s="842" t="s">
        <v>551</v>
      </c>
      <c r="AQ30" s="842"/>
      <c r="AR30" s="842"/>
      <c r="AS30" s="842"/>
      <c r="AT30" s="842"/>
      <c r="AU30" s="842" t="s">
        <v>551</v>
      </c>
      <c r="AV30" s="842"/>
      <c r="AW30" s="842"/>
      <c r="AX30" s="842"/>
      <c r="AY30" s="842"/>
      <c r="AZ30" s="842" t="s">
        <v>551</v>
      </c>
      <c r="BA30" s="842"/>
      <c r="BB30" s="842"/>
      <c r="BC30" s="842"/>
      <c r="BD30" s="842"/>
      <c r="BE30" s="843"/>
      <c r="BF30" s="843"/>
      <c r="BG30" s="843"/>
      <c r="BH30" s="843"/>
      <c r="BI30" s="844"/>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392</v>
      </c>
      <c r="C31" s="794"/>
      <c r="D31" s="794"/>
      <c r="E31" s="794"/>
      <c r="F31" s="794"/>
      <c r="G31" s="794"/>
      <c r="H31" s="794"/>
      <c r="I31" s="794"/>
      <c r="J31" s="794"/>
      <c r="K31" s="794"/>
      <c r="L31" s="794"/>
      <c r="M31" s="794"/>
      <c r="N31" s="794"/>
      <c r="O31" s="794"/>
      <c r="P31" s="795"/>
      <c r="Q31" s="796">
        <v>30</v>
      </c>
      <c r="R31" s="797"/>
      <c r="S31" s="797"/>
      <c r="T31" s="797"/>
      <c r="U31" s="797"/>
      <c r="V31" s="797">
        <v>30</v>
      </c>
      <c r="W31" s="797"/>
      <c r="X31" s="797"/>
      <c r="Y31" s="797"/>
      <c r="Z31" s="797"/>
      <c r="AA31" s="797">
        <v>0</v>
      </c>
      <c r="AB31" s="797"/>
      <c r="AC31" s="797"/>
      <c r="AD31" s="797"/>
      <c r="AE31" s="798"/>
      <c r="AF31" s="799">
        <v>0</v>
      </c>
      <c r="AG31" s="800"/>
      <c r="AH31" s="800"/>
      <c r="AI31" s="800"/>
      <c r="AJ31" s="801"/>
      <c r="AK31" s="845">
        <v>8</v>
      </c>
      <c r="AL31" s="842"/>
      <c r="AM31" s="842"/>
      <c r="AN31" s="842"/>
      <c r="AO31" s="842"/>
      <c r="AP31" s="842" t="s">
        <v>551</v>
      </c>
      <c r="AQ31" s="842"/>
      <c r="AR31" s="842"/>
      <c r="AS31" s="842"/>
      <c r="AT31" s="842"/>
      <c r="AU31" s="842" t="s">
        <v>551</v>
      </c>
      <c r="AV31" s="842"/>
      <c r="AW31" s="842"/>
      <c r="AX31" s="842"/>
      <c r="AY31" s="842"/>
      <c r="AZ31" s="842" t="s">
        <v>551</v>
      </c>
      <c r="BA31" s="842"/>
      <c r="BB31" s="842"/>
      <c r="BC31" s="842"/>
      <c r="BD31" s="842"/>
      <c r="BE31" s="843"/>
      <c r="BF31" s="843"/>
      <c r="BG31" s="843"/>
      <c r="BH31" s="843"/>
      <c r="BI31" s="844"/>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393</v>
      </c>
      <c r="C32" s="794"/>
      <c r="D32" s="794"/>
      <c r="E32" s="794"/>
      <c r="F32" s="794"/>
      <c r="G32" s="794"/>
      <c r="H32" s="794"/>
      <c r="I32" s="794"/>
      <c r="J32" s="794"/>
      <c r="K32" s="794"/>
      <c r="L32" s="794"/>
      <c r="M32" s="794"/>
      <c r="N32" s="794"/>
      <c r="O32" s="794"/>
      <c r="P32" s="795"/>
      <c r="Q32" s="796">
        <v>659</v>
      </c>
      <c r="R32" s="797"/>
      <c r="S32" s="797"/>
      <c r="T32" s="797"/>
      <c r="U32" s="797"/>
      <c r="V32" s="797">
        <v>526</v>
      </c>
      <c r="W32" s="797"/>
      <c r="X32" s="797"/>
      <c r="Y32" s="797"/>
      <c r="Z32" s="797"/>
      <c r="AA32" s="797">
        <v>132</v>
      </c>
      <c r="AB32" s="797"/>
      <c r="AC32" s="797"/>
      <c r="AD32" s="797"/>
      <c r="AE32" s="798"/>
      <c r="AF32" s="799">
        <v>910</v>
      </c>
      <c r="AG32" s="800"/>
      <c r="AH32" s="800"/>
      <c r="AI32" s="800"/>
      <c r="AJ32" s="801"/>
      <c r="AK32" s="845">
        <v>5</v>
      </c>
      <c r="AL32" s="842"/>
      <c r="AM32" s="842"/>
      <c r="AN32" s="842"/>
      <c r="AO32" s="842"/>
      <c r="AP32" s="842">
        <v>2976</v>
      </c>
      <c r="AQ32" s="842"/>
      <c r="AR32" s="842"/>
      <c r="AS32" s="842"/>
      <c r="AT32" s="842"/>
      <c r="AU32" s="842">
        <v>15</v>
      </c>
      <c r="AV32" s="842"/>
      <c r="AW32" s="842"/>
      <c r="AX32" s="842"/>
      <c r="AY32" s="842"/>
      <c r="AZ32" s="842" t="s">
        <v>551</v>
      </c>
      <c r="BA32" s="842"/>
      <c r="BB32" s="842"/>
      <c r="BC32" s="842"/>
      <c r="BD32" s="842"/>
      <c r="BE32" s="843" t="s">
        <v>394</v>
      </c>
      <c r="BF32" s="843"/>
      <c r="BG32" s="843"/>
      <c r="BH32" s="843"/>
      <c r="BI32" s="844"/>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t="s">
        <v>395</v>
      </c>
      <c r="C33" s="794"/>
      <c r="D33" s="794"/>
      <c r="E33" s="794"/>
      <c r="F33" s="794"/>
      <c r="G33" s="794"/>
      <c r="H33" s="794"/>
      <c r="I33" s="794"/>
      <c r="J33" s="794"/>
      <c r="K33" s="794"/>
      <c r="L33" s="794"/>
      <c r="M33" s="794"/>
      <c r="N33" s="794"/>
      <c r="O33" s="794"/>
      <c r="P33" s="795"/>
      <c r="Q33" s="796">
        <v>908</v>
      </c>
      <c r="R33" s="797"/>
      <c r="S33" s="797"/>
      <c r="T33" s="797"/>
      <c r="U33" s="797"/>
      <c r="V33" s="797">
        <v>901</v>
      </c>
      <c r="W33" s="797"/>
      <c r="X33" s="797"/>
      <c r="Y33" s="797"/>
      <c r="Z33" s="797"/>
      <c r="AA33" s="797">
        <v>7</v>
      </c>
      <c r="AB33" s="797"/>
      <c r="AC33" s="797"/>
      <c r="AD33" s="797"/>
      <c r="AE33" s="798"/>
      <c r="AF33" s="799">
        <v>58</v>
      </c>
      <c r="AG33" s="800"/>
      <c r="AH33" s="800"/>
      <c r="AI33" s="800"/>
      <c r="AJ33" s="801"/>
      <c r="AK33" s="845">
        <v>535</v>
      </c>
      <c r="AL33" s="842"/>
      <c r="AM33" s="842"/>
      <c r="AN33" s="842"/>
      <c r="AO33" s="842"/>
      <c r="AP33" s="842">
        <v>4559</v>
      </c>
      <c r="AQ33" s="842"/>
      <c r="AR33" s="842"/>
      <c r="AS33" s="842"/>
      <c r="AT33" s="842"/>
      <c r="AU33" s="842">
        <v>2849</v>
      </c>
      <c r="AV33" s="842"/>
      <c r="AW33" s="842"/>
      <c r="AX33" s="842"/>
      <c r="AY33" s="842"/>
      <c r="AZ33" s="842" t="s">
        <v>551</v>
      </c>
      <c r="BA33" s="842"/>
      <c r="BB33" s="842"/>
      <c r="BC33" s="842"/>
      <c r="BD33" s="842"/>
      <c r="BE33" s="843" t="s">
        <v>394</v>
      </c>
      <c r="BF33" s="843"/>
      <c r="BG33" s="843"/>
      <c r="BH33" s="843"/>
      <c r="BI33" s="844"/>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t="s">
        <v>396</v>
      </c>
      <c r="C34" s="794"/>
      <c r="D34" s="794"/>
      <c r="E34" s="794"/>
      <c r="F34" s="794"/>
      <c r="G34" s="794"/>
      <c r="H34" s="794"/>
      <c r="I34" s="794"/>
      <c r="J34" s="794"/>
      <c r="K34" s="794"/>
      <c r="L34" s="794"/>
      <c r="M34" s="794"/>
      <c r="N34" s="794"/>
      <c r="O34" s="794"/>
      <c r="P34" s="795"/>
      <c r="Q34" s="796">
        <v>35</v>
      </c>
      <c r="R34" s="797"/>
      <c r="S34" s="797"/>
      <c r="T34" s="797"/>
      <c r="U34" s="797"/>
      <c r="V34" s="797">
        <v>35</v>
      </c>
      <c r="W34" s="797"/>
      <c r="X34" s="797"/>
      <c r="Y34" s="797"/>
      <c r="Z34" s="797"/>
      <c r="AA34" s="797" t="s">
        <v>550</v>
      </c>
      <c r="AB34" s="797"/>
      <c r="AC34" s="797"/>
      <c r="AD34" s="797"/>
      <c r="AE34" s="798"/>
      <c r="AF34" s="799" t="s">
        <v>121</v>
      </c>
      <c r="AG34" s="800"/>
      <c r="AH34" s="800"/>
      <c r="AI34" s="800"/>
      <c r="AJ34" s="801"/>
      <c r="AK34" s="845" t="s">
        <v>567</v>
      </c>
      <c r="AL34" s="842"/>
      <c r="AM34" s="842"/>
      <c r="AN34" s="842"/>
      <c r="AO34" s="842"/>
      <c r="AP34" s="842" t="s">
        <v>568</v>
      </c>
      <c r="AQ34" s="842"/>
      <c r="AR34" s="842"/>
      <c r="AS34" s="842"/>
      <c r="AT34" s="842"/>
      <c r="AU34" s="842" t="s">
        <v>551</v>
      </c>
      <c r="AV34" s="842"/>
      <c r="AW34" s="842"/>
      <c r="AX34" s="842"/>
      <c r="AY34" s="842"/>
      <c r="AZ34" s="842" t="s">
        <v>551</v>
      </c>
      <c r="BA34" s="842"/>
      <c r="BB34" s="842"/>
      <c r="BC34" s="842"/>
      <c r="BD34" s="842"/>
      <c r="BE34" s="843" t="s">
        <v>397</v>
      </c>
      <c r="BF34" s="843"/>
      <c r="BG34" s="843"/>
      <c r="BH34" s="843"/>
      <c r="BI34" s="844"/>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5"/>
      <c r="AL35" s="842"/>
      <c r="AM35" s="842"/>
      <c r="AN35" s="842"/>
      <c r="AO35" s="842"/>
      <c r="AP35" s="842"/>
      <c r="AQ35" s="842"/>
      <c r="AR35" s="842"/>
      <c r="AS35" s="842"/>
      <c r="AT35" s="842"/>
      <c r="AU35" s="842"/>
      <c r="AV35" s="842"/>
      <c r="AW35" s="842"/>
      <c r="AX35" s="842"/>
      <c r="AY35" s="842"/>
      <c r="AZ35" s="846"/>
      <c r="BA35" s="846"/>
      <c r="BB35" s="846"/>
      <c r="BC35" s="846"/>
      <c r="BD35" s="846"/>
      <c r="BE35" s="843"/>
      <c r="BF35" s="843"/>
      <c r="BG35" s="843"/>
      <c r="BH35" s="843"/>
      <c r="BI35" s="844"/>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5"/>
      <c r="AL36" s="842"/>
      <c r="AM36" s="842"/>
      <c r="AN36" s="842"/>
      <c r="AO36" s="842"/>
      <c r="AP36" s="842"/>
      <c r="AQ36" s="842"/>
      <c r="AR36" s="842"/>
      <c r="AS36" s="842"/>
      <c r="AT36" s="842"/>
      <c r="AU36" s="842"/>
      <c r="AV36" s="842"/>
      <c r="AW36" s="842"/>
      <c r="AX36" s="842"/>
      <c r="AY36" s="842"/>
      <c r="AZ36" s="846"/>
      <c r="BA36" s="846"/>
      <c r="BB36" s="846"/>
      <c r="BC36" s="846"/>
      <c r="BD36" s="846"/>
      <c r="BE36" s="843"/>
      <c r="BF36" s="843"/>
      <c r="BG36" s="843"/>
      <c r="BH36" s="843"/>
      <c r="BI36" s="844"/>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5"/>
      <c r="AL37" s="842"/>
      <c r="AM37" s="842"/>
      <c r="AN37" s="842"/>
      <c r="AO37" s="842"/>
      <c r="AP37" s="842"/>
      <c r="AQ37" s="842"/>
      <c r="AR37" s="842"/>
      <c r="AS37" s="842"/>
      <c r="AT37" s="842"/>
      <c r="AU37" s="842"/>
      <c r="AV37" s="842"/>
      <c r="AW37" s="842"/>
      <c r="AX37" s="842"/>
      <c r="AY37" s="842"/>
      <c r="AZ37" s="846"/>
      <c r="BA37" s="846"/>
      <c r="BB37" s="846"/>
      <c r="BC37" s="846"/>
      <c r="BD37" s="846"/>
      <c r="BE37" s="843"/>
      <c r="BF37" s="843"/>
      <c r="BG37" s="843"/>
      <c r="BH37" s="843"/>
      <c r="BI37" s="844"/>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5"/>
      <c r="AL38" s="842"/>
      <c r="AM38" s="842"/>
      <c r="AN38" s="842"/>
      <c r="AO38" s="842"/>
      <c r="AP38" s="842"/>
      <c r="AQ38" s="842"/>
      <c r="AR38" s="842"/>
      <c r="AS38" s="842"/>
      <c r="AT38" s="842"/>
      <c r="AU38" s="842"/>
      <c r="AV38" s="842"/>
      <c r="AW38" s="842"/>
      <c r="AX38" s="842"/>
      <c r="AY38" s="842"/>
      <c r="AZ38" s="846"/>
      <c r="BA38" s="846"/>
      <c r="BB38" s="846"/>
      <c r="BC38" s="846"/>
      <c r="BD38" s="846"/>
      <c r="BE38" s="843"/>
      <c r="BF38" s="843"/>
      <c r="BG38" s="843"/>
      <c r="BH38" s="843"/>
      <c r="BI38" s="844"/>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5"/>
      <c r="AL39" s="842"/>
      <c r="AM39" s="842"/>
      <c r="AN39" s="842"/>
      <c r="AO39" s="842"/>
      <c r="AP39" s="842"/>
      <c r="AQ39" s="842"/>
      <c r="AR39" s="842"/>
      <c r="AS39" s="842"/>
      <c r="AT39" s="842"/>
      <c r="AU39" s="842"/>
      <c r="AV39" s="842"/>
      <c r="AW39" s="842"/>
      <c r="AX39" s="842"/>
      <c r="AY39" s="842"/>
      <c r="AZ39" s="846"/>
      <c r="BA39" s="846"/>
      <c r="BB39" s="846"/>
      <c r="BC39" s="846"/>
      <c r="BD39" s="846"/>
      <c r="BE39" s="843"/>
      <c r="BF39" s="843"/>
      <c r="BG39" s="843"/>
      <c r="BH39" s="843"/>
      <c r="BI39" s="844"/>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5"/>
      <c r="AL40" s="842"/>
      <c r="AM40" s="842"/>
      <c r="AN40" s="842"/>
      <c r="AO40" s="842"/>
      <c r="AP40" s="842"/>
      <c r="AQ40" s="842"/>
      <c r="AR40" s="842"/>
      <c r="AS40" s="842"/>
      <c r="AT40" s="842"/>
      <c r="AU40" s="842"/>
      <c r="AV40" s="842"/>
      <c r="AW40" s="842"/>
      <c r="AX40" s="842"/>
      <c r="AY40" s="842"/>
      <c r="AZ40" s="846"/>
      <c r="BA40" s="846"/>
      <c r="BB40" s="846"/>
      <c r="BC40" s="846"/>
      <c r="BD40" s="846"/>
      <c r="BE40" s="843"/>
      <c r="BF40" s="843"/>
      <c r="BG40" s="843"/>
      <c r="BH40" s="843"/>
      <c r="BI40" s="844"/>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5"/>
      <c r="AL41" s="842"/>
      <c r="AM41" s="842"/>
      <c r="AN41" s="842"/>
      <c r="AO41" s="842"/>
      <c r="AP41" s="842"/>
      <c r="AQ41" s="842"/>
      <c r="AR41" s="842"/>
      <c r="AS41" s="842"/>
      <c r="AT41" s="842"/>
      <c r="AU41" s="842"/>
      <c r="AV41" s="842"/>
      <c r="AW41" s="842"/>
      <c r="AX41" s="842"/>
      <c r="AY41" s="842"/>
      <c r="AZ41" s="846"/>
      <c r="BA41" s="846"/>
      <c r="BB41" s="846"/>
      <c r="BC41" s="846"/>
      <c r="BD41" s="846"/>
      <c r="BE41" s="843"/>
      <c r="BF41" s="843"/>
      <c r="BG41" s="843"/>
      <c r="BH41" s="843"/>
      <c r="BI41" s="844"/>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5"/>
      <c r="AL42" s="842"/>
      <c r="AM42" s="842"/>
      <c r="AN42" s="842"/>
      <c r="AO42" s="842"/>
      <c r="AP42" s="842"/>
      <c r="AQ42" s="842"/>
      <c r="AR42" s="842"/>
      <c r="AS42" s="842"/>
      <c r="AT42" s="842"/>
      <c r="AU42" s="842"/>
      <c r="AV42" s="842"/>
      <c r="AW42" s="842"/>
      <c r="AX42" s="842"/>
      <c r="AY42" s="842"/>
      <c r="AZ42" s="846"/>
      <c r="BA42" s="846"/>
      <c r="BB42" s="846"/>
      <c r="BC42" s="846"/>
      <c r="BD42" s="846"/>
      <c r="BE42" s="843"/>
      <c r="BF42" s="843"/>
      <c r="BG42" s="843"/>
      <c r="BH42" s="843"/>
      <c r="BI42" s="844"/>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5"/>
      <c r="AL43" s="842"/>
      <c r="AM43" s="842"/>
      <c r="AN43" s="842"/>
      <c r="AO43" s="842"/>
      <c r="AP43" s="842"/>
      <c r="AQ43" s="842"/>
      <c r="AR43" s="842"/>
      <c r="AS43" s="842"/>
      <c r="AT43" s="842"/>
      <c r="AU43" s="842"/>
      <c r="AV43" s="842"/>
      <c r="AW43" s="842"/>
      <c r="AX43" s="842"/>
      <c r="AY43" s="842"/>
      <c r="AZ43" s="846"/>
      <c r="BA43" s="846"/>
      <c r="BB43" s="846"/>
      <c r="BC43" s="846"/>
      <c r="BD43" s="846"/>
      <c r="BE43" s="843"/>
      <c r="BF43" s="843"/>
      <c r="BG43" s="843"/>
      <c r="BH43" s="843"/>
      <c r="BI43" s="844"/>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5"/>
      <c r="AL44" s="842"/>
      <c r="AM44" s="842"/>
      <c r="AN44" s="842"/>
      <c r="AO44" s="842"/>
      <c r="AP44" s="842"/>
      <c r="AQ44" s="842"/>
      <c r="AR44" s="842"/>
      <c r="AS44" s="842"/>
      <c r="AT44" s="842"/>
      <c r="AU44" s="842"/>
      <c r="AV44" s="842"/>
      <c r="AW44" s="842"/>
      <c r="AX44" s="842"/>
      <c r="AY44" s="842"/>
      <c r="AZ44" s="846"/>
      <c r="BA44" s="846"/>
      <c r="BB44" s="846"/>
      <c r="BC44" s="846"/>
      <c r="BD44" s="846"/>
      <c r="BE44" s="843"/>
      <c r="BF44" s="843"/>
      <c r="BG44" s="843"/>
      <c r="BH44" s="843"/>
      <c r="BI44" s="844"/>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5"/>
      <c r="AL45" s="842"/>
      <c r="AM45" s="842"/>
      <c r="AN45" s="842"/>
      <c r="AO45" s="842"/>
      <c r="AP45" s="842"/>
      <c r="AQ45" s="842"/>
      <c r="AR45" s="842"/>
      <c r="AS45" s="842"/>
      <c r="AT45" s="842"/>
      <c r="AU45" s="842"/>
      <c r="AV45" s="842"/>
      <c r="AW45" s="842"/>
      <c r="AX45" s="842"/>
      <c r="AY45" s="842"/>
      <c r="AZ45" s="846"/>
      <c r="BA45" s="846"/>
      <c r="BB45" s="846"/>
      <c r="BC45" s="846"/>
      <c r="BD45" s="846"/>
      <c r="BE45" s="843"/>
      <c r="BF45" s="843"/>
      <c r="BG45" s="843"/>
      <c r="BH45" s="843"/>
      <c r="BI45" s="844"/>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5"/>
      <c r="AL46" s="842"/>
      <c r="AM46" s="842"/>
      <c r="AN46" s="842"/>
      <c r="AO46" s="842"/>
      <c r="AP46" s="842"/>
      <c r="AQ46" s="842"/>
      <c r="AR46" s="842"/>
      <c r="AS46" s="842"/>
      <c r="AT46" s="842"/>
      <c r="AU46" s="842"/>
      <c r="AV46" s="842"/>
      <c r="AW46" s="842"/>
      <c r="AX46" s="842"/>
      <c r="AY46" s="842"/>
      <c r="AZ46" s="846"/>
      <c r="BA46" s="846"/>
      <c r="BB46" s="846"/>
      <c r="BC46" s="846"/>
      <c r="BD46" s="846"/>
      <c r="BE46" s="843"/>
      <c r="BF46" s="843"/>
      <c r="BG46" s="843"/>
      <c r="BH46" s="843"/>
      <c r="BI46" s="844"/>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5"/>
      <c r="AL47" s="842"/>
      <c r="AM47" s="842"/>
      <c r="AN47" s="842"/>
      <c r="AO47" s="842"/>
      <c r="AP47" s="842"/>
      <c r="AQ47" s="842"/>
      <c r="AR47" s="842"/>
      <c r="AS47" s="842"/>
      <c r="AT47" s="842"/>
      <c r="AU47" s="842"/>
      <c r="AV47" s="842"/>
      <c r="AW47" s="842"/>
      <c r="AX47" s="842"/>
      <c r="AY47" s="842"/>
      <c r="AZ47" s="846"/>
      <c r="BA47" s="846"/>
      <c r="BB47" s="846"/>
      <c r="BC47" s="846"/>
      <c r="BD47" s="846"/>
      <c r="BE47" s="843"/>
      <c r="BF47" s="843"/>
      <c r="BG47" s="843"/>
      <c r="BH47" s="843"/>
      <c r="BI47" s="844"/>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5"/>
      <c r="AL48" s="842"/>
      <c r="AM48" s="842"/>
      <c r="AN48" s="842"/>
      <c r="AO48" s="842"/>
      <c r="AP48" s="842"/>
      <c r="AQ48" s="842"/>
      <c r="AR48" s="842"/>
      <c r="AS48" s="842"/>
      <c r="AT48" s="842"/>
      <c r="AU48" s="842"/>
      <c r="AV48" s="842"/>
      <c r="AW48" s="842"/>
      <c r="AX48" s="842"/>
      <c r="AY48" s="842"/>
      <c r="AZ48" s="846"/>
      <c r="BA48" s="846"/>
      <c r="BB48" s="846"/>
      <c r="BC48" s="846"/>
      <c r="BD48" s="846"/>
      <c r="BE48" s="843"/>
      <c r="BF48" s="843"/>
      <c r="BG48" s="843"/>
      <c r="BH48" s="843"/>
      <c r="BI48" s="844"/>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5"/>
      <c r="AL49" s="842"/>
      <c r="AM49" s="842"/>
      <c r="AN49" s="842"/>
      <c r="AO49" s="842"/>
      <c r="AP49" s="842"/>
      <c r="AQ49" s="842"/>
      <c r="AR49" s="842"/>
      <c r="AS49" s="842"/>
      <c r="AT49" s="842"/>
      <c r="AU49" s="842"/>
      <c r="AV49" s="842"/>
      <c r="AW49" s="842"/>
      <c r="AX49" s="842"/>
      <c r="AY49" s="842"/>
      <c r="AZ49" s="846"/>
      <c r="BA49" s="846"/>
      <c r="BB49" s="846"/>
      <c r="BC49" s="846"/>
      <c r="BD49" s="846"/>
      <c r="BE49" s="843"/>
      <c r="BF49" s="843"/>
      <c r="BG49" s="843"/>
      <c r="BH49" s="843"/>
      <c r="BI49" s="844"/>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7"/>
      <c r="R50" s="848"/>
      <c r="S50" s="848"/>
      <c r="T50" s="848"/>
      <c r="U50" s="848"/>
      <c r="V50" s="848"/>
      <c r="W50" s="848"/>
      <c r="X50" s="848"/>
      <c r="Y50" s="848"/>
      <c r="Z50" s="848"/>
      <c r="AA50" s="848"/>
      <c r="AB50" s="848"/>
      <c r="AC50" s="848"/>
      <c r="AD50" s="848"/>
      <c r="AE50" s="849"/>
      <c r="AF50" s="799"/>
      <c r="AG50" s="800"/>
      <c r="AH50" s="800"/>
      <c r="AI50" s="800"/>
      <c r="AJ50" s="801"/>
      <c r="AK50" s="851"/>
      <c r="AL50" s="848"/>
      <c r="AM50" s="848"/>
      <c r="AN50" s="848"/>
      <c r="AO50" s="848"/>
      <c r="AP50" s="848"/>
      <c r="AQ50" s="848"/>
      <c r="AR50" s="848"/>
      <c r="AS50" s="848"/>
      <c r="AT50" s="848"/>
      <c r="AU50" s="848"/>
      <c r="AV50" s="848"/>
      <c r="AW50" s="848"/>
      <c r="AX50" s="848"/>
      <c r="AY50" s="848"/>
      <c r="AZ50" s="850"/>
      <c r="BA50" s="850"/>
      <c r="BB50" s="850"/>
      <c r="BC50" s="850"/>
      <c r="BD50" s="850"/>
      <c r="BE50" s="843"/>
      <c r="BF50" s="843"/>
      <c r="BG50" s="843"/>
      <c r="BH50" s="843"/>
      <c r="BI50" s="844"/>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7"/>
      <c r="R51" s="848"/>
      <c r="S51" s="848"/>
      <c r="T51" s="848"/>
      <c r="U51" s="848"/>
      <c r="V51" s="848"/>
      <c r="W51" s="848"/>
      <c r="X51" s="848"/>
      <c r="Y51" s="848"/>
      <c r="Z51" s="848"/>
      <c r="AA51" s="848"/>
      <c r="AB51" s="848"/>
      <c r="AC51" s="848"/>
      <c r="AD51" s="848"/>
      <c r="AE51" s="849"/>
      <c r="AF51" s="799"/>
      <c r="AG51" s="800"/>
      <c r="AH51" s="800"/>
      <c r="AI51" s="800"/>
      <c r="AJ51" s="801"/>
      <c r="AK51" s="851"/>
      <c r="AL51" s="848"/>
      <c r="AM51" s="848"/>
      <c r="AN51" s="848"/>
      <c r="AO51" s="848"/>
      <c r="AP51" s="848"/>
      <c r="AQ51" s="848"/>
      <c r="AR51" s="848"/>
      <c r="AS51" s="848"/>
      <c r="AT51" s="848"/>
      <c r="AU51" s="848"/>
      <c r="AV51" s="848"/>
      <c r="AW51" s="848"/>
      <c r="AX51" s="848"/>
      <c r="AY51" s="848"/>
      <c r="AZ51" s="850"/>
      <c r="BA51" s="850"/>
      <c r="BB51" s="850"/>
      <c r="BC51" s="850"/>
      <c r="BD51" s="850"/>
      <c r="BE51" s="843"/>
      <c r="BF51" s="843"/>
      <c r="BG51" s="843"/>
      <c r="BH51" s="843"/>
      <c r="BI51" s="844"/>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7"/>
      <c r="R52" s="848"/>
      <c r="S52" s="848"/>
      <c r="T52" s="848"/>
      <c r="U52" s="848"/>
      <c r="V52" s="848"/>
      <c r="W52" s="848"/>
      <c r="X52" s="848"/>
      <c r="Y52" s="848"/>
      <c r="Z52" s="848"/>
      <c r="AA52" s="848"/>
      <c r="AB52" s="848"/>
      <c r="AC52" s="848"/>
      <c r="AD52" s="848"/>
      <c r="AE52" s="849"/>
      <c r="AF52" s="799"/>
      <c r="AG52" s="800"/>
      <c r="AH52" s="800"/>
      <c r="AI52" s="800"/>
      <c r="AJ52" s="801"/>
      <c r="AK52" s="851"/>
      <c r="AL52" s="848"/>
      <c r="AM52" s="848"/>
      <c r="AN52" s="848"/>
      <c r="AO52" s="848"/>
      <c r="AP52" s="848"/>
      <c r="AQ52" s="848"/>
      <c r="AR52" s="848"/>
      <c r="AS52" s="848"/>
      <c r="AT52" s="848"/>
      <c r="AU52" s="848"/>
      <c r="AV52" s="848"/>
      <c r="AW52" s="848"/>
      <c r="AX52" s="848"/>
      <c r="AY52" s="848"/>
      <c r="AZ52" s="850"/>
      <c r="BA52" s="850"/>
      <c r="BB52" s="850"/>
      <c r="BC52" s="850"/>
      <c r="BD52" s="850"/>
      <c r="BE52" s="843"/>
      <c r="BF52" s="843"/>
      <c r="BG52" s="843"/>
      <c r="BH52" s="843"/>
      <c r="BI52" s="844"/>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7"/>
      <c r="R53" s="848"/>
      <c r="S53" s="848"/>
      <c r="T53" s="848"/>
      <c r="U53" s="848"/>
      <c r="V53" s="848"/>
      <c r="W53" s="848"/>
      <c r="X53" s="848"/>
      <c r="Y53" s="848"/>
      <c r="Z53" s="848"/>
      <c r="AA53" s="848"/>
      <c r="AB53" s="848"/>
      <c r="AC53" s="848"/>
      <c r="AD53" s="848"/>
      <c r="AE53" s="849"/>
      <c r="AF53" s="799"/>
      <c r="AG53" s="800"/>
      <c r="AH53" s="800"/>
      <c r="AI53" s="800"/>
      <c r="AJ53" s="801"/>
      <c r="AK53" s="851"/>
      <c r="AL53" s="848"/>
      <c r="AM53" s="848"/>
      <c r="AN53" s="848"/>
      <c r="AO53" s="848"/>
      <c r="AP53" s="848"/>
      <c r="AQ53" s="848"/>
      <c r="AR53" s="848"/>
      <c r="AS53" s="848"/>
      <c r="AT53" s="848"/>
      <c r="AU53" s="848"/>
      <c r="AV53" s="848"/>
      <c r="AW53" s="848"/>
      <c r="AX53" s="848"/>
      <c r="AY53" s="848"/>
      <c r="AZ53" s="850"/>
      <c r="BA53" s="850"/>
      <c r="BB53" s="850"/>
      <c r="BC53" s="850"/>
      <c r="BD53" s="850"/>
      <c r="BE53" s="843"/>
      <c r="BF53" s="843"/>
      <c r="BG53" s="843"/>
      <c r="BH53" s="843"/>
      <c r="BI53" s="844"/>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7"/>
      <c r="R54" s="848"/>
      <c r="S54" s="848"/>
      <c r="T54" s="848"/>
      <c r="U54" s="848"/>
      <c r="V54" s="848"/>
      <c r="W54" s="848"/>
      <c r="X54" s="848"/>
      <c r="Y54" s="848"/>
      <c r="Z54" s="848"/>
      <c r="AA54" s="848"/>
      <c r="AB54" s="848"/>
      <c r="AC54" s="848"/>
      <c r="AD54" s="848"/>
      <c r="AE54" s="849"/>
      <c r="AF54" s="799"/>
      <c r="AG54" s="800"/>
      <c r="AH54" s="800"/>
      <c r="AI54" s="800"/>
      <c r="AJ54" s="801"/>
      <c r="AK54" s="851"/>
      <c r="AL54" s="848"/>
      <c r="AM54" s="848"/>
      <c r="AN54" s="848"/>
      <c r="AO54" s="848"/>
      <c r="AP54" s="848"/>
      <c r="AQ54" s="848"/>
      <c r="AR54" s="848"/>
      <c r="AS54" s="848"/>
      <c r="AT54" s="848"/>
      <c r="AU54" s="848"/>
      <c r="AV54" s="848"/>
      <c r="AW54" s="848"/>
      <c r="AX54" s="848"/>
      <c r="AY54" s="848"/>
      <c r="AZ54" s="850"/>
      <c r="BA54" s="850"/>
      <c r="BB54" s="850"/>
      <c r="BC54" s="850"/>
      <c r="BD54" s="850"/>
      <c r="BE54" s="843"/>
      <c r="BF54" s="843"/>
      <c r="BG54" s="843"/>
      <c r="BH54" s="843"/>
      <c r="BI54" s="844"/>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7"/>
      <c r="R55" s="848"/>
      <c r="S55" s="848"/>
      <c r="T55" s="848"/>
      <c r="U55" s="848"/>
      <c r="V55" s="848"/>
      <c r="W55" s="848"/>
      <c r="X55" s="848"/>
      <c r="Y55" s="848"/>
      <c r="Z55" s="848"/>
      <c r="AA55" s="848"/>
      <c r="AB55" s="848"/>
      <c r="AC55" s="848"/>
      <c r="AD55" s="848"/>
      <c r="AE55" s="849"/>
      <c r="AF55" s="799"/>
      <c r="AG55" s="800"/>
      <c r="AH55" s="800"/>
      <c r="AI55" s="800"/>
      <c r="AJ55" s="801"/>
      <c r="AK55" s="851"/>
      <c r="AL55" s="848"/>
      <c r="AM55" s="848"/>
      <c r="AN55" s="848"/>
      <c r="AO55" s="848"/>
      <c r="AP55" s="848"/>
      <c r="AQ55" s="848"/>
      <c r="AR55" s="848"/>
      <c r="AS55" s="848"/>
      <c r="AT55" s="848"/>
      <c r="AU55" s="848"/>
      <c r="AV55" s="848"/>
      <c r="AW55" s="848"/>
      <c r="AX55" s="848"/>
      <c r="AY55" s="848"/>
      <c r="AZ55" s="850"/>
      <c r="BA55" s="850"/>
      <c r="BB55" s="850"/>
      <c r="BC55" s="850"/>
      <c r="BD55" s="850"/>
      <c r="BE55" s="843"/>
      <c r="BF55" s="843"/>
      <c r="BG55" s="843"/>
      <c r="BH55" s="843"/>
      <c r="BI55" s="844"/>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7"/>
      <c r="R56" s="848"/>
      <c r="S56" s="848"/>
      <c r="T56" s="848"/>
      <c r="U56" s="848"/>
      <c r="V56" s="848"/>
      <c r="W56" s="848"/>
      <c r="X56" s="848"/>
      <c r="Y56" s="848"/>
      <c r="Z56" s="848"/>
      <c r="AA56" s="848"/>
      <c r="AB56" s="848"/>
      <c r="AC56" s="848"/>
      <c r="AD56" s="848"/>
      <c r="AE56" s="849"/>
      <c r="AF56" s="799"/>
      <c r="AG56" s="800"/>
      <c r="AH56" s="800"/>
      <c r="AI56" s="800"/>
      <c r="AJ56" s="801"/>
      <c r="AK56" s="851"/>
      <c r="AL56" s="848"/>
      <c r="AM56" s="848"/>
      <c r="AN56" s="848"/>
      <c r="AO56" s="848"/>
      <c r="AP56" s="848"/>
      <c r="AQ56" s="848"/>
      <c r="AR56" s="848"/>
      <c r="AS56" s="848"/>
      <c r="AT56" s="848"/>
      <c r="AU56" s="848"/>
      <c r="AV56" s="848"/>
      <c r="AW56" s="848"/>
      <c r="AX56" s="848"/>
      <c r="AY56" s="848"/>
      <c r="AZ56" s="850"/>
      <c r="BA56" s="850"/>
      <c r="BB56" s="850"/>
      <c r="BC56" s="850"/>
      <c r="BD56" s="850"/>
      <c r="BE56" s="843"/>
      <c r="BF56" s="843"/>
      <c r="BG56" s="843"/>
      <c r="BH56" s="843"/>
      <c r="BI56" s="844"/>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7"/>
      <c r="R57" s="848"/>
      <c r="S57" s="848"/>
      <c r="T57" s="848"/>
      <c r="U57" s="848"/>
      <c r="V57" s="848"/>
      <c r="W57" s="848"/>
      <c r="X57" s="848"/>
      <c r="Y57" s="848"/>
      <c r="Z57" s="848"/>
      <c r="AA57" s="848"/>
      <c r="AB57" s="848"/>
      <c r="AC57" s="848"/>
      <c r="AD57" s="848"/>
      <c r="AE57" s="849"/>
      <c r="AF57" s="799"/>
      <c r="AG57" s="800"/>
      <c r="AH57" s="800"/>
      <c r="AI57" s="800"/>
      <c r="AJ57" s="801"/>
      <c r="AK57" s="851"/>
      <c r="AL57" s="848"/>
      <c r="AM57" s="848"/>
      <c r="AN57" s="848"/>
      <c r="AO57" s="848"/>
      <c r="AP57" s="848"/>
      <c r="AQ57" s="848"/>
      <c r="AR57" s="848"/>
      <c r="AS57" s="848"/>
      <c r="AT57" s="848"/>
      <c r="AU57" s="848"/>
      <c r="AV57" s="848"/>
      <c r="AW57" s="848"/>
      <c r="AX57" s="848"/>
      <c r="AY57" s="848"/>
      <c r="AZ57" s="850"/>
      <c r="BA57" s="850"/>
      <c r="BB57" s="850"/>
      <c r="BC57" s="850"/>
      <c r="BD57" s="850"/>
      <c r="BE57" s="843"/>
      <c r="BF57" s="843"/>
      <c r="BG57" s="843"/>
      <c r="BH57" s="843"/>
      <c r="BI57" s="844"/>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7"/>
      <c r="R58" s="848"/>
      <c r="S58" s="848"/>
      <c r="T58" s="848"/>
      <c r="U58" s="848"/>
      <c r="V58" s="848"/>
      <c r="W58" s="848"/>
      <c r="X58" s="848"/>
      <c r="Y58" s="848"/>
      <c r="Z58" s="848"/>
      <c r="AA58" s="848"/>
      <c r="AB58" s="848"/>
      <c r="AC58" s="848"/>
      <c r="AD58" s="848"/>
      <c r="AE58" s="849"/>
      <c r="AF58" s="799"/>
      <c r="AG58" s="800"/>
      <c r="AH58" s="800"/>
      <c r="AI58" s="800"/>
      <c r="AJ58" s="801"/>
      <c r="AK58" s="851"/>
      <c r="AL58" s="848"/>
      <c r="AM58" s="848"/>
      <c r="AN58" s="848"/>
      <c r="AO58" s="848"/>
      <c r="AP58" s="848"/>
      <c r="AQ58" s="848"/>
      <c r="AR58" s="848"/>
      <c r="AS58" s="848"/>
      <c r="AT58" s="848"/>
      <c r="AU58" s="848"/>
      <c r="AV58" s="848"/>
      <c r="AW58" s="848"/>
      <c r="AX58" s="848"/>
      <c r="AY58" s="848"/>
      <c r="AZ58" s="850"/>
      <c r="BA58" s="850"/>
      <c r="BB58" s="850"/>
      <c r="BC58" s="850"/>
      <c r="BD58" s="850"/>
      <c r="BE58" s="843"/>
      <c r="BF58" s="843"/>
      <c r="BG58" s="843"/>
      <c r="BH58" s="843"/>
      <c r="BI58" s="844"/>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7"/>
      <c r="R59" s="848"/>
      <c r="S59" s="848"/>
      <c r="T59" s="848"/>
      <c r="U59" s="848"/>
      <c r="V59" s="848"/>
      <c r="W59" s="848"/>
      <c r="X59" s="848"/>
      <c r="Y59" s="848"/>
      <c r="Z59" s="848"/>
      <c r="AA59" s="848"/>
      <c r="AB59" s="848"/>
      <c r="AC59" s="848"/>
      <c r="AD59" s="848"/>
      <c r="AE59" s="849"/>
      <c r="AF59" s="799"/>
      <c r="AG59" s="800"/>
      <c r="AH59" s="800"/>
      <c r="AI59" s="800"/>
      <c r="AJ59" s="801"/>
      <c r="AK59" s="851"/>
      <c r="AL59" s="848"/>
      <c r="AM59" s="848"/>
      <c r="AN59" s="848"/>
      <c r="AO59" s="848"/>
      <c r="AP59" s="848"/>
      <c r="AQ59" s="848"/>
      <c r="AR59" s="848"/>
      <c r="AS59" s="848"/>
      <c r="AT59" s="848"/>
      <c r="AU59" s="848"/>
      <c r="AV59" s="848"/>
      <c r="AW59" s="848"/>
      <c r="AX59" s="848"/>
      <c r="AY59" s="848"/>
      <c r="AZ59" s="850"/>
      <c r="BA59" s="850"/>
      <c r="BB59" s="850"/>
      <c r="BC59" s="850"/>
      <c r="BD59" s="850"/>
      <c r="BE59" s="843"/>
      <c r="BF59" s="843"/>
      <c r="BG59" s="843"/>
      <c r="BH59" s="843"/>
      <c r="BI59" s="844"/>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7"/>
      <c r="R60" s="848"/>
      <c r="S60" s="848"/>
      <c r="T60" s="848"/>
      <c r="U60" s="848"/>
      <c r="V60" s="848"/>
      <c r="W60" s="848"/>
      <c r="X60" s="848"/>
      <c r="Y60" s="848"/>
      <c r="Z60" s="848"/>
      <c r="AA60" s="848"/>
      <c r="AB60" s="848"/>
      <c r="AC60" s="848"/>
      <c r="AD60" s="848"/>
      <c r="AE60" s="849"/>
      <c r="AF60" s="799"/>
      <c r="AG60" s="800"/>
      <c r="AH60" s="800"/>
      <c r="AI60" s="800"/>
      <c r="AJ60" s="801"/>
      <c r="AK60" s="851"/>
      <c r="AL60" s="848"/>
      <c r="AM60" s="848"/>
      <c r="AN60" s="848"/>
      <c r="AO60" s="848"/>
      <c r="AP60" s="848"/>
      <c r="AQ60" s="848"/>
      <c r="AR60" s="848"/>
      <c r="AS60" s="848"/>
      <c r="AT60" s="848"/>
      <c r="AU60" s="848"/>
      <c r="AV60" s="848"/>
      <c r="AW60" s="848"/>
      <c r="AX60" s="848"/>
      <c r="AY60" s="848"/>
      <c r="AZ60" s="850"/>
      <c r="BA60" s="850"/>
      <c r="BB60" s="850"/>
      <c r="BC60" s="850"/>
      <c r="BD60" s="850"/>
      <c r="BE60" s="843"/>
      <c r="BF60" s="843"/>
      <c r="BG60" s="843"/>
      <c r="BH60" s="843"/>
      <c r="BI60" s="844"/>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7"/>
      <c r="R61" s="848"/>
      <c r="S61" s="848"/>
      <c r="T61" s="848"/>
      <c r="U61" s="848"/>
      <c r="V61" s="848"/>
      <c r="W61" s="848"/>
      <c r="X61" s="848"/>
      <c r="Y61" s="848"/>
      <c r="Z61" s="848"/>
      <c r="AA61" s="848"/>
      <c r="AB61" s="848"/>
      <c r="AC61" s="848"/>
      <c r="AD61" s="848"/>
      <c r="AE61" s="849"/>
      <c r="AF61" s="799"/>
      <c r="AG61" s="800"/>
      <c r="AH61" s="800"/>
      <c r="AI61" s="800"/>
      <c r="AJ61" s="801"/>
      <c r="AK61" s="851"/>
      <c r="AL61" s="848"/>
      <c r="AM61" s="848"/>
      <c r="AN61" s="848"/>
      <c r="AO61" s="848"/>
      <c r="AP61" s="848"/>
      <c r="AQ61" s="848"/>
      <c r="AR61" s="848"/>
      <c r="AS61" s="848"/>
      <c r="AT61" s="848"/>
      <c r="AU61" s="848"/>
      <c r="AV61" s="848"/>
      <c r="AW61" s="848"/>
      <c r="AX61" s="848"/>
      <c r="AY61" s="848"/>
      <c r="AZ61" s="850"/>
      <c r="BA61" s="850"/>
      <c r="BB61" s="850"/>
      <c r="BC61" s="850"/>
      <c r="BD61" s="850"/>
      <c r="BE61" s="843"/>
      <c r="BF61" s="843"/>
      <c r="BG61" s="843"/>
      <c r="BH61" s="843"/>
      <c r="BI61" s="844"/>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7"/>
      <c r="R62" s="848"/>
      <c r="S62" s="848"/>
      <c r="T62" s="848"/>
      <c r="U62" s="848"/>
      <c r="V62" s="848"/>
      <c r="W62" s="848"/>
      <c r="X62" s="848"/>
      <c r="Y62" s="848"/>
      <c r="Z62" s="848"/>
      <c r="AA62" s="848"/>
      <c r="AB62" s="848"/>
      <c r="AC62" s="848"/>
      <c r="AD62" s="848"/>
      <c r="AE62" s="849"/>
      <c r="AF62" s="799"/>
      <c r="AG62" s="800"/>
      <c r="AH62" s="800"/>
      <c r="AI62" s="800"/>
      <c r="AJ62" s="801"/>
      <c r="AK62" s="851"/>
      <c r="AL62" s="848"/>
      <c r="AM62" s="848"/>
      <c r="AN62" s="848"/>
      <c r="AO62" s="848"/>
      <c r="AP62" s="848"/>
      <c r="AQ62" s="848"/>
      <c r="AR62" s="848"/>
      <c r="AS62" s="848"/>
      <c r="AT62" s="848"/>
      <c r="AU62" s="848"/>
      <c r="AV62" s="848"/>
      <c r="AW62" s="848"/>
      <c r="AX62" s="848"/>
      <c r="AY62" s="848"/>
      <c r="AZ62" s="850"/>
      <c r="BA62" s="850"/>
      <c r="BB62" s="850"/>
      <c r="BC62" s="850"/>
      <c r="BD62" s="850"/>
      <c r="BE62" s="843"/>
      <c r="BF62" s="843"/>
      <c r="BG62" s="843"/>
      <c r="BH62" s="843"/>
      <c r="BI62" s="844"/>
      <c r="BJ62" s="859" t="s">
        <v>398</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377</v>
      </c>
      <c r="B63" s="802" t="s">
        <v>399</v>
      </c>
      <c r="C63" s="803"/>
      <c r="D63" s="803"/>
      <c r="E63" s="803"/>
      <c r="F63" s="803"/>
      <c r="G63" s="803"/>
      <c r="H63" s="803"/>
      <c r="I63" s="803"/>
      <c r="J63" s="803"/>
      <c r="K63" s="803"/>
      <c r="L63" s="803"/>
      <c r="M63" s="803"/>
      <c r="N63" s="803"/>
      <c r="O63" s="803"/>
      <c r="P63" s="804"/>
      <c r="Q63" s="852"/>
      <c r="R63" s="853"/>
      <c r="S63" s="853"/>
      <c r="T63" s="853"/>
      <c r="U63" s="853"/>
      <c r="V63" s="853"/>
      <c r="W63" s="853"/>
      <c r="X63" s="853"/>
      <c r="Y63" s="853"/>
      <c r="Z63" s="853"/>
      <c r="AA63" s="853"/>
      <c r="AB63" s="853"/>
      <c r="AC63" s="853"/>
      <c r="AD63" s="853"/>
      <c r="AE63" s="854"/>
      <c r="AF63" s="855">
        <v>1463</v>
      </c>
      <c r="AG63" s="856"/>
      <c r="AH63" s="856"/>
      <c r="AI63" s="856"/>
      <c r="AJ63" s="857"/>
      <c r="AK63" s="858"/>
      <c r="AL63" s="853"/>
      <c r="AM63" s="853"/>
      <c r="AN63" s="853"/>
      <c r="AO63" s="853"/>
      <c r="AP63" s="856">
        <v>7535</v>
      </c>
      <c r="AQ63" s="856"/>
      <c r="AR63" s="856"/>
      <c r="AS63" s="856"/>
      <c r="AT63" s="856"/>
      <c r="AU63" s="856">
        <v>2864</v>
      </c>
      <c r="AV63" s="856"/>
      <c r="AW63" s="856"/>
      <c r="AX63" s="856"/>
      <c r="AY63" s="856"/>
      <c r="AZ63" s="860"/>
      <c r="BA63" s="860"/>
      <c r="BB63" s="860"/>
      <c r="BC63" s="860"/>
      <c r="BD63" s="860"/>
      <c r="BE63" s="861"/>
      <c r="BF63" s="861"/>
      <c r="BG63" s="861"/>
      <c r="BH63" s="861"/>
      <c r="BI63" s="862"/>
      <c r="BJ63" s="863" t="s">
        <v>121</v>
      </c>
      <c r="BK63" s="864"/>
      <c r="BL63" s="864"/>
      <c r="BM63" s="864"/>
      <c r="BN63" s="865"/>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401</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6" t="s">
        <v>384</v>
      </c>
      <c r="AG66" s="828"/>
      <c r="AH66" s="828"/>
      <c r="AI66" s="828"/>
      <c r="AJ66" s="867"/>
      <c r="AK66" s="746" t="s">
        <v>385</v>
      </c>
      <c r="AL66" s="741"/>
      <c r="AM66" s="741"/>
      <c r="AN66" s="741"/>
      <c r="AO66" s="742"/>
      <c r="AP66" s="746" t="s">
        <v>386</v>
      </c>
      <c r="AQ66" s="747"/>
      <c r="AR66" s="747"/>
      <c r="AS66" s="747"/>
      <c r="AT66" s="748"/>
      <c r="AU66" s="746" t="s">
        <v>402</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1"/>
      <c r="BT66" s="872"/>
      <c r="BU66" s="872"/>
      <c r="BV66" s="872"/>
      <c r="BW66" s="872"/>
      <c r="BX66" s="872"/>
      <c r="BY66" s="872"/>
      <c r="BZ66" s="872"/>
      <c r="CA66" s="872"/>
      <c r="CB66" s="872"/>
      <c r="CC66" s="872"/>
      <c r="CD66" s="872"/>
      <c r="CE66" s="872"/>
      <c r="CF66" s="872"/>
      <c r="CG66" s="877"/>
      <c r="CH66" s="874"/>
      <c r="CI66" s="875"/>
      <c r="CJ66" s="875"/>
      <c r="CK66" s="875"/>
      <c r="CL66" s="876"/>
      <c r="CM66" s="874"/>
      <c r="CN66" s="875"/>
      <c r="CO66" s="875"/>
      <c r="CP66" s="875"/>
      <c r="CQ66" s="876"/>
      <c r="CR66" s="874"/>
      <c r="CS66" s="875"/>
      <c r="CT66" s="875"/>
      <c r="CU66" s="875"/>
      <c r="CV66" s="876"/>
      <c r="CW66" s="874"/>
      <c r="CX66" s="875"/>
      <c r="CY66" s="875"/>
      <c r="CZ66" s="875"/>
      <c r="DA66" s="876"/>
      <c r="DB66" s="874"/>
      <c r="DC66" s="875"/>
      <c r="DD66" s="875"/>
      <c r="DE66" s="875"/>
      <c r="DF66" s="876"/>
      <c r="DG66" s="874"/>
      <c r="DH66" s="875"/>
      <c r="DI66" s="875"/>
      <c r="DJ66" s="875"/>
      <c r="DK66" s="876"/>
      <c r="DL66" s="874"/>
      <c r="DM66" s="875"/>
      <c r="DN66" s="875"/>
      <c r="DO66" s="875"/>
      <c r="DP66" s="876"/>
      <c r="DQ66" s="874"/>
      <c r="DR66" s="875"/>
      <c r="DS66" s="875"/>
      <c r="DT66" s="875"/>
      <c r="DU66" s="876"/>
      <c r="DV66" s="871"/>
      <c r="DW66" s="872"/>
      <c r="DX66" s="872"/>
      <c r="DY66" s="872"/>
      <c r="DZ66" s="873"/>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8"/>
      <c r="AG67" s="831"/>
      <c r="AH67" s="831"/>
      <c r="AI67" s="831"/>
      <c r="AJ67" s="869"/>
      <c r="AK67" s="870"/>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1"/>
      <c r="BT67" s="872"/>
      <c r="BU67" s="872"/>
      <c r="BV67" s="872"/>
      <c r="BW67" s="872"/>
      <c r="BX67" s="872"/>
      <c r="BY67" s="872"/>
      <c r="BZ67" s="872"/>
      <c r="CA67" s="872"/>
      <c r="CB67" s="872"/>
      <c r="CC67" s="872"/>
      <c r="CD67" s="872"/>
      <c r="CE67" s="872"/>
      <c r="CF67" s="872"/>
      <c r="CG67" s="877"/>
      <c r="CH67" s="874"/>
      <c r="CI67" s="875"/>
      <c r="CJ67" s="875"/>
      <c r="CK67" s="875"/>
      <c r="CL67" s="876"/>
      <c r="CM67" s="874"/>
      <c r="CN67" s="875"/>
      <c r="CO67" s="875"/>
      <c r="CP67" s="875"/>
      <c r="CQ67" s="876"/>
      <c r="CR67" s="874"/>
      <c r="CS67" s="875"/>
      <c r="CT67" s="875"/>
      <c r="CU67" s="875"/>
      <c r="CV67" s="876"/>
      <c r="CW67" s="874"/>
      <c r="CX67" s="875"/>
      <c r="CY67" s="875"/>
      <c r="CZ67" s="875"/>
      <c r="DA67" s="876"/>
      <c r="DB67" s="874"/>
      <c r="DC67" s="875"/>
      <c r="DD67" s="875"/>
      <c r="DE67" s="875"/>
      <c r="DF67" s="876"/>
      <c r="DG67" s="874"/>
      <c r="DH67" s="875"/>
      <c r="DI67" s="875"/>
      <c r="DJ67" s="875"/>
      <c r="DK67" s="876"/>
      <c r="DL67" s="874"/>
      <c r="DM67" s="875"/>
      <c r="DN67" s="875"/>
      <c r="DO67" s="875"/>
      <c r="DP67" s="876"/>
      <c r="DQ67" s="874"/>
      <c r="DR67" s="875"/>
      <c r="DS67" s="875"/>
      <c r="DT67" s="875"/>
      <c r="DU67" s="876"/>
      <c r="DV67" s="871"/>
      <c r="DW67" s="872"/>
      <c r="DX67" s="872"/>
      <c r="DY67" s="872"/>
      <c r="DZ67" s="873"/>
      <c r="EA67" s="224"/>
    </row>
    <row r="68" spans="1:131" ht="26.25" customHeight="1" thickTop="1" x14ac:dyDescent="0.15">
      <c r="A68" s="230">
        <v>1</v>
      </c>
      <c r="B68" s="881" t="s">
        <v>559</v>
      </c>
      <c r="C68" s="882"/>
      <c r="D68" s="882"/>
      <c r="E68" s="882"/>
      <c r="F68" s="882"/>
      <c r="G68" s="882"/>
      <c r="H68" s="882"/>
      <c r="I68" s="882"/>
      <c r="J68" s="882"/>
      <c r="K68" s="882"/>
      <c r="L68" s="882"/>
      <c r="M68" s="882"/>
      <c r="N68" s="882"/>
      <c r="O68" s="882"/>
      <c r="P68" s="883"/>
      <c r="Q68" s="884">
        <v>18212</v>
      </c>
      <c r="R68" s="878"/>
      <c r="S68" s="878"/>
      <c r="T68" s="878"/>
      <c r="U68" s="878"/>
      <c r="V68" s="878">
        <v>18335</v>
      </c>
      <c r="W68" s="878"/>
      <c r="X68" s="878"/>
      <c r="Y68" s="878"/>
      <c r="Z68" s="878"/>
      <c r="AA68" s="878">
        <v>-124</v>
      </c>
      <c r="AB68" s="878"/>
      <c r="AC68" s="878"/>
      <c r="AD68" s="878"/>
      <c r="AE68" s="878"/>
      <c r="AF68" s="878">
        <v>3353</v>
      </c>
      <c r="AG68" s="878"/>
      <c r="AH68" s="878"/>
      <c r="AI68" s="878"/>
      <c r="AJ68" s="878"/>
      <c r="AK68" s="878" t="s">
        <v>567</v>
      </c>
      <c r="AL68" s="878"/>
      <c r="AM68" s="878"/>
      <c r="AN68" s="878"/>
      <c r="AO68" s="878"/>
      <c r="AP68" s="878">
        <v>15380</v>
      </c>
      <c r="AQ68" s="878"/>
      <c r="AR68" s="878"/>
      <c r="AS68" s="878"/>
      <c r="AT68" s="878"/>
      <c r="AU68" s="878">
        <v>3730</v>
      </c>
      <c r="AV68" s="878"/>
      <c r="AW68" s="878"/>
      <c r="AX68" s="878"/>
      <c r="AY68" s="878"/>
      <c r="AZ68" s="879"/>
      <c r="BA68" s="879"/>
      <c r="BB68" s="879"/>
      <c r="BC68" s="879"/>
      <c r="BD68" s="880"/>
      <c r="BE68" s="235"/>
      <c r="BF68" s="235"/>
      <c r="BG68" s="235"/>
      <c r="BH68" s="235"/>
      <c r="BI68" s="235"/>
      <c r="BJ68" s="235"/>
      <c r="BK68" s="235"/>
      <c r="BL68" s="235"/>
      <c r="BM68" s="235"/>
      <c r="BN68" s="235"/>
      <c r="BO68" s="235"/>
      <c r="BP68" s="235"/>
      <c r="BQ68" s="232">
        <v>62</v>
      </c>
      <c r="BR68" s="237"/>
      <c r="BS68" s="871"/>
      <c r="BT68" s="872"/>
      <c r="BU68" s="872"/>
      <c r="BV68" s="872"/>
      <c r="BW68" s="872"/>
      <c r="BX68" s="872"/>
      <c r="BY68" s="872"/>
      <c r="BZ68" s="872"/>
      <c r="CA68" s="872"/>
      <c r="CB68" s="872"/>
      <c r="CC68" s="872"/>
      <c r="CD68" s="872"/>
      <c r="CE68" s="872"/>
      <c r="CF68" s="872"/>
      <c r="CG68" s="877"/>
      <c r="CH68" s="874"/>
      <c r="CI68" s="875"/>
      <c r="CJ68" s="875"/>
      <c r="CK68" s="875"/>
      <c r="CL68" s="876"/>
      <c r="CM68" s="874"/>
      <c r="CN68" s="875"/>
      <c r="CO68" s="875"/>
      <c r="CP68" s="875"/>
      <c r="CQ68" s="876"/>
      <c r="CR68" s="874"/>
      <c r="CS68" s="875"/>
      <c r="CT68" s="875"/>
      <c r="CU68" s="875"/>
      <c r="CV68" s="876"/>
      <c r="CW68" s="874"/>
      <c r="CX68" s="875"/>
      <c r="CY68" s="875"/>
      <c r="CZ68" s="875"/>
      <c r="DA68" s="876"/>
      <c r="DB68" s="874"/>
      <c r="DC68" s="875"/>
      <c r="DD68" s="875"/>
      <c r="DE68" s="875"/>
      <c r="DF68" s="876"/>
      <c r="DG68" s="874"/>
      <c r="DH68" s="875"/>
      <c r="DI68" s="875"/>
      <c r="DJ68" s="875"/>
      <c r="DK68" s="876"/>
      <c r="DL68" s="874"/>
      <c r="DM68" s="875"/>
      <c r="DN68" s="875"/>
      <c r="DO68" s="875"/>
      <c r="DP68" s="876"/>
      <c r="DQ68" s="874"/>
      <c r="DR68" s="875"/>
      <c r="DS68" s="875"/>
      <c r="DT68" s="875"/>
      <c r="DU68" s="876"/>
      <c r="DV68" s="871"/>
      <c r="DW68" s="872"/>
      <c r="DX68" s="872"/>
      <c r="DY68" s="872"/>
      <c r="DZ68" s="873"/>
      <c r="EA68" s="224"/>
    </row>
    <row r="69" spans="1:131" ht="26.25" customHeight="1" x14ac:dyDescent="0.15">
      <c r="A69" s="232">
        <v>2</v>
      </c>
      <c r="B69" s="885" t="s">
        <v>560</v>
      </c>
      <c r="C69" s="886"/>
      <c r="D69" s="886"/>
      <c r="E69" s="886"/>
      <c r="F69" s="886"/>
      <c r="G69" s="886"/>
      <c r="H69" s="886"/>
      <c r="I69" s="886"/>
      <c r="J69" s="886"/>
      <c r="K69" s="886"/>
      <c r="L69" s="886"/>
      <c r="M69" s="886"/>
      <c r="N69" s="886"/>
      <c r="O69" s="886"/>
      <c r="P69" s="887"/>
      <c r="Q69" s="888">
        <v>1548</v>
      </c>
      <c r="R69" s="842"/>
      <c r="S69" s="842"/>
      <c r="T69" s="842"/>
      <c r="U69" s="842"/>
      <c r="V69" s="842">
        <v>1492</v>
      </c>
      <c r="W69" s="842"/>
      <c r="X69" s="842"/>
      <c r="Y69" s="842"/>
      <c r="Z69" s="842"/>
      <c r="AA69" s="842">
        <v>55</v>
      </c>
      <c r="AB69" s="842"/>
      <c r="AC69" s="842"/>
      <c r="AD69" s="842"/>
      <c r="AE69" s="842"/>
      <c r="AF69" s="842">
        <v>55</v>
      </c>
      <c r="AG69" s="842"/>
      <c r="AH69" s="842"/>
      <c r="AI69" s="842"/>
      <c r="AJ69" s="842"/>
      <c r="AK69" s="842" t="s">
        <v>567</v>
      </c>
      <c r="AL69" s="842"/>
      <c r="AM69" s="842"/>
      <c r="AN69" s="842"/>
      <c r="AO69" s="842"/>
      <c r="AP69" s="842">
        <v>721</v>
      </c>
      <c r="AQ69" s="842"/>
      <c r="AR69" s="842"/>
      <c r="AS69" s="842"/>
      <c r="AT69" s="842"/>
      <c r="AU69" s="842">
        <v>650</v>
      </c>
      <c r="AV69" s="842"/>
      <c r="AW69" s="842"/>
      <c r="AX69" s="842"/>
      <c r="AY69" s="842"/>
      <c r="AZ69" s="843"/>
      <c r="BA69" s="843"/>
      <c r="BB69" s="843"/>
      <c r="BC69" s="843"/>
      <c r="BD69" s="844"/>
      <c r="BE69" s="235"/>
      <c r="BF69" s="235"/>
      <c r="BG69" s="235"/>
      <c r="BH69" s="235"/>
      <c r="BI69" s="235"/>
      <c r="BJ69" s="235"/>
      <c r="BK69" s="235"/>
      <c r="BL69" s="235"/>
      <c r="BM69" s="235"/>
      <c r="BN69" s="235"/>
      <c r="BO69" s="235"/>
      <c r="BP69" s="235"/>
      <c r="BQ69" s="232">
        <v>63</v>
      </c>
      <c r="BR69" s="237"/>
      <c r="BS69" s="871"/>
      <c r="BT69" s="872"/>
      <c r="BU69" s="872"/>
      <c r="BV69" s="872"/>
      <c r="BW69" s="872"/>
      <c r="BX69" s="872"/>
      <c r="BY69" s="872"/>
      <c r="BZ69" s="872"/>
      <c r="CA69" s="872"/>
      <c r="CB69" s="872"/>
      <c r="CC69" s="872"/>
      <c r="CD69" s="872"/>
      <c r="CE69" s="872"/>
      <c r="CF69" s="872"/>
      <c r="CG69" s="877"/>
      <c r="CH69" s="874"/>
      <c r="CI69" s="875"/>
      <c r="CJ69" s="875"/>
      <c r="CK69" s="875"/>
      <c r="CL69" s="876"/>
      <c r="CM69" s="874"/>
      <c r="CN69" s="875"/>
      <c r="CO69" s="875"/>
      <c r="CP69" s="875"/>
      <c r="CQ69" s="876"/>
      <c r="CR69" s="874"/>
      <c r="CS69" s="875"/>
      <c r="CT69" s="875"/>
      <c r="CU69" s="875"/>
      <c r="CV69" s="876"/>
      <c r="CW69" s="874"/>
      <c r="CX69" s="875"/>
      <c r="CY69" s="875"/>
      <c r="CZ69" s="875"/>
      <c r="DA69" s="876"/>
      <c r="DB69" s="874"/>
      <c r="DC69" s="875"/>
      <c r="DD69" s="875"/>
      <c r="DE69" s="875"/>
      <c r="DF69" s="876"/>
      <c r="DG69" s="874"/>
      <c r="DH69" s="875"/>
      <c r="DI69" s="875"/>
      <c r="DJ69" s="875"/>
      <c r="DK69" s="876"/>
      <c r="DL69" s="874"/>
      <c r="DM69" s="875"/>
      <c r="DN69" s="875"/>
      <c r="DO69" s="875"/>
      <c r="DP69" s="876"/>
      <c r="DQ69" s="874"/>
      <c r="DR69" s="875"/>
      <c r="DS69" s="875"/>
      <c r="DT69" s="875"/>
      <c r="DU69" s="876"/>
      <c r="DV69" s="871"/>
      <c r="DW69" s="872"/>
      <c r="DX69" s="872"/>
      <c r="DY69" s="872"/>
      <c r="DZ69" s="873"/>
      <c r="EA69" s="224"/>
    </row>
    <row r="70" spans="1:131" ht="26.25" customHeight="1" x14ac:dyDescent="0.15">
      <c r="A70" s="232">
        <v>3</v>
      </c>
      <c r="B70" s="885" t="s">
        <v>561</v>
      </c>
      <c r="C70" s="886"/>
      <c r="D70" s="886"/>
      <c r="E70" s="886"/>
      <c r="F70" s="886"/>
      <c r="G70" s="886"/>
      <c r="H70" s="886"/>
      <c r="I70" s="886"/>
      <c r="J70" s="886"/>
      <c r="K70" s="886"/>
      <c r="L70" s="886"/>
      <c r="M70" s="886"/>
      <c r="N70" s="886"/>
      <c r="O70" s="886"/>
      <c r="P70" s="887"/>
      <c r="Q70" s="888">
        <v>7225</v>
      </c>
      <c r="R70" s="842"/>
      <c r="S70" s="842"/>
      <c r="T70" s="842"/>
      <c r="U70" s="842"/>
      <c r="V70" s="842">
        <v>7094</v>
      </c>
      <c r="W70" s="842"/>
      <c r="X70" s="842"/>
      <c r="Y70" s="842"/>
      <c r="Z70" s="842"/>
      <c r="AA70" s="842">
        <v>131</v>
      </c>
      <c r="AB70" s="842"/>
      <c r="AC70" s="842"/>
      <c r="AD70" s="842"/>
      <c r="AE70" s="842"/>
      <c r="AF70" s="842">
        <v>131</v>
      </c>
      <c r="AG70" s="842"/>
      <c r="AH70" s="842"/>
      <c r="AI70" s="842"/>
      <c r="AJ70" s="842"/>
      <c r="AK70" s="842">
        <v>126</v>
      </c>
      <c r="AL70" s="842"/>
      <c r="AM70" s="842"/>
      <c r="AN70" s="842"/>
      <c r="AO70" s="842"/>
      <c r="AP70" s="842">
        <v>4032</v>
      </c>
      <c r="AQ70" s="842"/>
      <c r="AR70" s="842"/>
      <c r="AS70" s="842"/>
      <c r="AT70" s="842"/>
      <c r="AU70" s="842" t="s">
        <v>567</v>
      </c>
      <c r="AV70" s="842"/>
      <c r="AW70" s="842"/>
      <c r="AX70" s="842"/>
      <c r="AY70" s="842"/>
      <c r="AZ70" s="843"/>
      <c r="BA70" s="843"/>
      <c r="BB70" s="843"/>
      <c r="BC70" s="843"/>
      <c r="BD70" s="844"/>
      <c r="BE70" s="235"/>
      <c r="BF70" s="235"/>
      <c r="BG70" s="235"/>
      <c r="BH70" s="235"/>
      <c r="BI70" s="235"/>
      <c r="BJ70" s="235"/>
      <c r="BK70" s="235"/>
      <c r="BL70" s="235"/>
      <c r="BM70" s="235"/>
      <c r="BN70" s="235"/>
      <c r="BO70" s="235"/>
      <c r="BP70" s="235"/>
      <c r="BQ70" s="232">
        <v>64</v>
      </c>
      <c r="BR70" s="237"/>
      <c r="BS70" s="871"/>
      <c r="BT70" s="872"/>
      <c r="BU70" s="872"/>
      <c r="BV70" s="872"/>
      <c r="BW70" s="872"/>
      <c r="BX70" s="872"/>
      <c r="BY70" s="872"/>
      <c r="BZ70" s="872"/>
      <c r="CA70" s="872"/>
      <c r="CB70" s="872"/>
      <c r="CC70" s="872"/>
      <c r="CD70" s="872"/>
      <c r="CE70" s="872"/>
      <c r="CF70" s="872"/>
      <c r="CG70" s="877"/>
      <c r="CH70" s="874"/>
      <c r="CI70" s="875"/>
      <c r="CJ70" s="875"/>
      <c r="CK70" s="875"/>
      <c r="CL70" s="876"/>
      <c r="CM70" s="874"/>
      <c r="CN70" s="875"/>
      <c r="CO70" s="875"/>
      <c r="CP70" s="875"/>
      <c r="CQ70" s="876"/>
      <c r="CR70" s="874"/>
      <c r="CS70" s="875"/>
      <c r="CT70" s="875"/>
      <c r="CU70" s="875"/>
      <c r="CV70" s="876"/>
      <c r="CW70" s="874"/>
      <c r="CX70" s="875"/>
      <c r="CY70" s="875"/>
      <c r="CZ70" s="875"/>
      <c r="DA70" s="876"/>
      <c r="DB70" s="874"/>
      <c r="DC70" s="875"/>
      <c r="DD70" s="875"/>
      <c r="DE70" s="875"/>
      <c r="DF70" s="876"/>
      <c r="DG70" s="874"/>
      <c r="DH70" s="875"/>
      <c r="DI70" s="875"/>
      <c r="DJ70" s="875"/>
      <c r="DK70" s="876"/>
      <c r="DL70" s="874"/>
      <c r="DM70" s="875"/>
      <c r="DN70" s="875"/>
      <c r="DO70" s="875"/>
      <c r="DP70" s="876"/>
      <c r="DQ70" s="874"/>
      <c r="DR70" s="875"/>
      <c r="DS70" s="875"/>
      <c r="DT70" s="875"/>
      <c r="DU70" s="876"/>
      <c r="DV70" s="871"/>
      <c r="DW70" s="872"/>
      <c r="DX70" s="872"/>
      <c r="DY70" s="872"/>
      <c r="DZ70" s="873"/>
      <c r="EA70" s="224"/>
    </row>
    <row r="71" spans="1:131" ht="26.25" customHeight="1" x14ac:dyDescent="0.15">
      <c r="A71" s="232">
        <v>4</v>
      </c>
      <c r="B71" s="885" t="s">
        <v>562</v>
      </c>
      <c r="C71" s="886"/>
      <c r="D71" s="886"/>
      <c r="E71" s="886"/>
      <c r="F71" s="886"/>
      <c r="G71" s="886"/>
      <c r="H71" s="886"/>
      <c r="I71" s="886"/>
      <c r="J71" s="886"/>
      <c r="K71" s="886"/>
      <c r="L71" s="886"/>
      <c r="M71" s="886"/>
      <c r="N71" s="886"/>
      <c r="O71" s="886"/>
      <c r="P71" s="887"/>
      <c r="Q71" s="888">
        <v>1103</v>
      </c>
      <c r="R71" s="842"/>
      <c r="S71" s="842"/>
      <c r="T71" s="842"/>
      <c r="U71" s="842"/>
      <c r="V71" s="842">
        <v>1100</v>
      </c>
      <c r="W71" s="842"/>
      <c r="X71" s="842"/>
      <c r="Y71" s="842"/>
      <c r="Z71" s="842"/>
      <c r="AA71" s="842">
        <v>3</v>
      </c>
      <c r="AB71" s="842"/>
      <c r="AC71" s="842"/>
      <c r="AD71" s="842"/>
      <c r="AE71" s="842"/>
      <c r="AF71" s="842">
        <v>3</v>
      </c>
      <c r="AG71" s="842"/>
      <c r="AH71" s="842"/>
      <c r="AI71" s="842"/>
      <c r="AJ71" s="842"/>
      <c r="AK71" s="842" t="s">
        <v>567</v>
      </c>
      <c r="AL71" s="842"/>
      <c r="AM71" s="842"/>
      <c r="AN71" s="842"/>
      <c r="AO71" s="842"/>
      <c r="AP71" s="889" t="s">
        <v>567</v>
      </c>
      <c r="AQ71" s="890"/>
      <c r="AR71" s="890"/>
      <c r="AS71" s="890"/>
      <c r="AT71" s="845"/>
      <c r="AU71" s="889" t="s">
        <v>567</v>
      </c>
      <c r="AV71" s="890"/>
      <c r="AW71" s="890"/>
      <c r="AX71" s="890"/>
      <c r="AY71" s="845"/>
      <c r="AZ71" s="843"/>
      <c r="BA71" s="843"/>
      <c r="BB71" s="843"/>
      <c r="BC71" s="843"/>
      <c r="BD71" s="844"/>
      <c r="BE71" s="235"/>
      <c r="BF71" s="235"/>
      <c r="BG71" s="235"/>
      <c r="BH71" s="235"/>
      <c r="BI71" s="235"/>
      <c r="BJ71" s="235"/>
      <c r="BK71" s="235"/>
      <c r="BL71" s="235"/>
      <c r="BM71" s="235"/>
      <c r="BN71" s="235"/>
      <c r="BO71" s="235"/>
      <c r="BP71" s="235"/>
      <c r="BQ71" s="232">
        <v>65</v>
      </c>
      <c r="BR71" s="237"/>
      <c r="BS71" s="871"/>
      <c r="BT71" s="872"/>
      <c r="BU71" s="872"/>
      <c r="BV71" s="872"/>
      <c r="BW71" s="872"/>
      <c r="BX71" s="872"/>
      <c r="BY71" s="872"/>
      <c r="BZ71" s="872"/>
      <c r="CA71" s="872"/>
      <c r="CB71" s="872"/>
      <c r="CC71" s="872"/>
      <c r="CD71" s="872"/>
      <c r="CE71" s="872"/>
      <c r="CF71" s="872"/>
      <c r="CG71" s="877"/>
      <c r="CH71" s="874"/>
      <c r="CI71" s="875"/>
      <c r="CJ71" s="875"/>
      <c r="CK71" s="875"/>
      <c r="CL71" s="876"/>
      <c r="CM71" s="874"/>
      <c r="CN71" s="875"/>
      <c r="CO71" s="875"/>
      <c r="CP71" s="875"/>
      <c r="CQ71" s="876"/>
      <c r="CR71" s="874"/>
      <c r="CS71" s="875"/>
      <c r="CT71" s="875"/>
      <c r="CU71" s="875"/>
      <c r="CV71" s="876"/>
      <c r="CW71" s="874"/>
      <c r="CX71" s="875"/>
      <c r="CY71" s="875"/>
      <c r="CZ71" s="875"/>
      <c r="DA71" s="876"/>
      <c r="DB71" s="874"/>
      <c r="DC71" s="875"/>
      <c r="DD71" s="875"/>
      <c r="DE71" s="875"/>
      <c r="DF71" s="876"/>
      <c r="DG71" s="874"/>
      <c r="DH71" s="875"/>
      <c r="DI71" s="875"/>
      <c r="DJ71" s="875"/>
      <c r="DK71" s="876"/>
      <c r="DL71" s="874"/>
      <c r="DM71" s="875"/>
      <c r="DN71" s="875"/>
      <c r="DO71" s="875"/>
      <c r="DP71" s="876"/>
      <c r="DQ71" s="874"/>
      <c r="DR71" s="875"/>
      <c r="DS71" s="875"/>
      <c r="DT71" s="875"/>
      <c r="DU71" s="876"/>
      <c r="DV71" s="871"/>
      <c r="DW71" s="872"/>
      <c r="DX71" s="872"/>
      <c r="DY71" s="872"/>
      <c r="DZ71" s="873"/>
      <c r="EA71" s="224"/>
    </row>
    <row r="72" spans="1:131" ht="26.25" customHeight="1" x14ac:dyDescent="0.15">
      <c r="A72" s="232">
        <v>5</v>
      </c>
      <c r="B72" s="885" t="s">
        <v>563</v>
      </c>
      <c r="C72" s="886"/>
      <c r="D72" s="886"/>
      <c r="E72" s="886"/>
      <c r="F72" s="886"/>
      <c r="G72" s="886"/>
      <c r="H72" s="886"/>
      <c r="I72" s="886"/>
      <c r="J72" s="886"/>
      <c r="K72" s="886"/>
      <c r="L72" s="886"/>
      <c r="M72" s="886"/>
      <c r="N72" s="886"/>
      <c r="O72" s="886"/>
      <c r="P72" s="887"/>
      <c r="Q72" s="888">
        <v>83</v>
      </c>
      <c r="R72" s="842"/>
      <c r="S72" s="842"/>
      <c r="T72" s="842"/>
      <c r="U72" s="842"/>
      <c r="V72" s="842">
        <v>69</v>
      </c>
      <c r="W72" s="842"/>
      <c r="X72" s="842"/>
      <c r="Y72" s="842"/>
      <c r="Z72" s="842"/>
      <c r="AA72" s="842">
        <v>14</v>
      </c>
      <c r="AB72" s="842"/>
      <c r="AC72" s="842"/>
      <c r="AD72" s="842"/>
      <c r="AE72" s="842"/>
      <c r="AF72" s="842">
        <v>14</v>
      </c>
      <c r="AG72" s="842"/>
      <c r="AH72" s="842"/>
      <c r="AI72" s="842"/>
      <c r="AJ72" s="842"/>
      <c r="AK72" s="842" t="s">
        <v>567</v>
      </c>
      <c r="AL72" s="842"/>
      <c r="AM72" s="842"/>
      <c r="AN72" s="842"/>
      <c r="AO72" s="842"/>
      <c r="AP72" s="889" t="s">
        <v>567</v>
      </c>
      <c r="AQ72" s="890"/>
      <c r="AR72" s="890"/>
      <c r="AS72" s="890"/>
      <c r="AT72" s="845"/>
      <c r="AU72" s="889" t="s">
        <v>567</v>
      </c>
      <c r="AV72" s="890"/>
      <c r="AW72" s="890"/>
      <c r="AX72" s="890"/>
      <c r="AY72" s="845"/>
      <c r="AZ72" s="843"/>
      <c r="BA72" s="843"/>
      <c r="BB72" s="843"/>
      <c r="BC72" s="843"/>
      <c r="BD72" s="844"/>
      <c r="BE72" s="235"/>
      <c r="BF72" s="235"/>
      <c r="BG72" s="235"/>
      <c r="BH72" s="235"/>
      <c r="BI72" s="235"/>
      <c r="BJ72" s="235"/>
      <c r="BK72" s="235"/>
      <c r="BL72" s="235"/>
      <c r="BM72" s="235"/>
      <c r="BN72" s="235"/>
      <c r="BO72" s="235"/>
      <c r="BP72" s="235"/>
      <c r="BQ72" s="232">
        <v>66</v>
      </c>
      <c r="BR72" s="237"/>
      <c r="BS72" s="871"/>
      <c r="BT72" s="872"/>
      <c r="BU72" s="872"/>
      <c r="BV72" s="872"/>
      <c r="BW72" s="872"/>
      <c r="BX72" s="872"/>
      <c r="BY72" s="872"/>
      <c r="BZ72" s="872"/>
      <c r="CA72" s="872"/>
      <c r="CB72" s="872"/>
      <c r="CC72" s="872"/>
      <c r="CD72" s="872"/>
      <c r="CE72" s="872"/>
      <c r="CF72" s="872"/>
      <c r="CG72" s="877"/>
      <c r="CH72" s="874"/>
      <c r="CI72" s="875"/>
      <c r="CJ72" s="875"/>
      <c r="CK72" s="875"/>
      <c r="CL72" s="876"/>
      <c r="CM72" s="874"/>
      <c r="CN72" s="875"/>
      <c r="CO72" s="875"/>
      <c r="CP72" s="875"/>
      <c r="CQ72" s="876"/>
      <c r="CR72" s="874"/>
      <c r="CS72" s="875"/>
      <c r="CT72" s="875"/>
      <c r="CU72" s="875"/>
      <c r="CV72" s="876"/>
      <c r="CW72" s="874"/>
      <c r="CX72" s="875"/>
      <c r="CY72" s="875"/>
      <c r="CZ72" s="875"/>
      <c r="DA72" s="876"/>
      <c r="DB72" s="874"/>
      <c r="DC72" s="875"/>
      <c r="DD72" s="875"/>
      <c r="DE72" s="875"/>
      <c r="DF72" s="876"/>
      <c r="DG72" s="874"/>
      <c r="DH72" s="875"/>
      <c r="DI72" s="875"/>
      <c r="DJ72" s="875"/>
      <c r="DK72" s="876"/>
      <c r="DL72" s="874"/>
      <c r="DM72" s="875"/>
      <c r="DN72" s="875"/>
      <c r="DO72" s="875"/>
      <c r="DP72" s="876"/>
      <c r="DQ72" s="874"/>
      <c r="DR72" s="875"/>
      <c r="DS72" s="875"/>
      <c r="DT72" s="875"/>
      <c r="DU72" s="876"/>
      <c r="DV72" s="871"/>
      <c r="DW72" s="872"/>
      <c r="DX72" s="872"/>
      <c r="DY72" s="872"/>
      <c r="DZ72" s="873"/>
      <c r="EA72" s="224"/>
    </row>
    <row r="73" spans="1:131" ht="26.25" customHeight="1" x14ac:dyDescent="0.15">
      <c r="A73" s="232">
        <v>6</v>
      </c>
      <c r="B73" s="885" t="s">
        <v>564</v>
      </c>
      <c r="C73" s="886"/>
      <c r="D73" s="886"/>
      <c r="E73" s="886"/>
      <c r="F73" s="886"/>
      <c r="G73" s="886"/>
      <c r="H73" s="886"/>
      <c r="I73" s="886"/>
      <c r="J73" s="886"/>
      <c r="K73" s="886"/>
      <c r="L73" s="886"/>
      <c r="M73" s="886"/>
      <c r="N73" s="886"/>
      <c r="O73" s="886"/>
      <c r="P73" s="887"/>
      <c r="Q73" s="888">
        <v>406</v>
      </c>
      <c r="R73" s="842"/>
      <c r="S73" s="842"/>
      <c r="T73" s="842"/>
      <c r="U73" s="842"/>
      <c r="V73" s="842">
        <v>324</v>
      </c>
      <c r="W73" s="842"/>
      <c r="X73" s="842"/>
      <c r="Y73" s="842"/>
      <c r="Z73" s="842"/>
      <c r="AA73" s="842">
        <v>82</v>
      </c>
      <c r="AB73" s="842"/>
      <c r="AC73" s="842"/>
      <c r="AD73" s="842"/>
      <c r="AE73" s="842"/>
      <c r="AF73" s="842">
        <v>82</v>
      </c>
      <c r="AG73" s="842"/>
      <c r="AH73" s="842"/>
      <c r="AI73" s="842"/>
      <c r="AJ73" s="842"/>
      <c r="AK73" s="842" t="s">
        <v>568</v>
      </c>
      <c r="AL73" s="842"/>
      <c r="AM73" s="842"/>
      <c r="AN73" s="842"/>
      <c r="AO73" s="842"/>
      <c r="AP73" s="889" t="s">
        <v>567</v>
      </c>
      <c r="AQ73" s="890"/>
      <c r="AR73" s="890"/>
      <c r="AS73" s="890"/>
      <c r="AT73" s="845"/>
      <c r="AU73" s="889" t="s">
        <v>567</v>
      </c>
      <c r="AV73" s="890"/>
      <c r="AW73" s="890"/>
      <c r="AX73" s="890"/>
      <c r="AY73" s="845"/>
      <c r="AZ73" s="843"/>
      <c r="BA73" s="843"/>
      <c r="BB73" s="843"/>
      <c r="BC73" s="843"/>
      <c r="BD73" s="844"/>
      <c r="BE73" s="235"/>
      <c r="BF73" s="235"/>
      <c r="BG73" s="235"/>
      <c r="BH73" s="235"/>
      <c r="BI73" s="235"/>
      <c r="BJ73" s="235"/>
      <c r="BK73" s="235"/>
      <c r="BL73" s="235"/>
      <c r="BM73" s="235"/>
      <c r="BN73" s="235"/>
      <c r="BO73" s="235"/>
      <c r="BP73" s="235"/>
      <c r="BQ73" s="232">
        <v>67</v>
      </c>
      <c r="BR73" s="237"/>
      <c r="BS73" s="871"/>
      <c r="BT73" s="872"/>
      <c r="BU73" s="872"/>
      <c r="BV73" s="872"/>
      <c r="BW73" s="872"/>
      <c r="BX73" s="872"/>
      <c r="BY73" s="872"/>
      <c r="BZ73" s="872"/>
      <c r="CA73" s="872"/>
      <c r="CB73" s="872"/>
      <c r="CC73" s="872"/>
      <c r="CD73" s="872"/>
      <c r="CE73" s="872"/>
      <c r="CF73" s="872"/>
      <c r="CG73" s="877"/>
      <c r="CH73" s="874"/>
      <c r="CI73" s="875"/>
      <c r="CJ73" s="875"/>
      <c r="CK73" s="875"/>
      <c r="CL73" s="876"/>
      <c r="CM73" s="874"/>
      <c r="CN73" s="875"/>
      <c r="CO73" s="875"/>
      <c r="CP73" s="875"/>
      <c r="CQ73" s="876"/>
      <c r="CR73" s="874"/>
      <c r="CS73" s="875"/>
      <c r="CT73" s="875"/>
      <c r="CU73" s="875"/>
      <c r="CV73" s="876"/>
      <c r="CW73" s="874"/>
      <c r="CX73" s="875"/>
      <c r="CY73" s="875"/>
      <c r="CZ73" s="875"/>
      <c r="DA73" s="876"/>
      <c r="DB73" s="874"/>
      <c r="DC73" s="875"/>
      <c r="DD73" s="875"/>
      <c r="DE73" s="875"/>
      <c r="DF73" s="876"/>
      <c r="DG73" s="874"/>
      <c r="DH73" s="875"/>
      <c r="DI73" s="875"/>
      <c r="DJ73" s="875"/>
      <c r="DK73" s="876"/>
      <c r="DL73" s="874"/>
      <c r="DM73" s="875"/>
      <c r="DN73" s="875"/>
      <c r="DO73" s="875"/>
      <c r="DP73" s="876"/>
      <c r="DQ73" s="874"/>
      <c r="DR73" s="875"/>
      <c r="DS73" s="875"/>
      <c r="DT73" s="875"/>
      <c r="DU73" s="876"/>
      <c r="DV73" s="871"/>
      <c r="DW73" s="872"/>
      <c r="DX73" s="872"/>
      <c r="DY73" s="872"/>
      <c r="DZ73" s="873"/>
      <c r="EA73" s="224"/>
    </row>
    <row r="74" spans="1:131" ht="26.25" customHeight="1" x14ac:dyDescent="0.15">
      <c r="A74" s="232">
        <v>7</v>
      </c>
      <c r="B74" s="885" t="s">
        <v>565</v>
      </c>
      <c r="C74" s="886"/>
      <c r="D74" s="886"/>
      <c r="E74" s="886"/>
      <c r="F74" s="886"/>
      <c r="G74" s="886"/>
      <c r="H74" s="886"/>
      <c r="I74" s="886"/>
      <c r="J74" s="886"/>
      <c r="K74" s="886"/>
      <c r="L74" s="886"/>
      <c r="M74" s="886"/>
      <c r="N74" s="886"/>
      <c r="O74" s="886"/>
      <c r="P74" s="887"/>
      <c r="Q74" s="888">
        <v>161934</v>
      </c>
      <c r="R74" s="842"/>
      <c r="S74" s="842"/>
      <c r="T74" s="842"/>
      <c r="U74" s="842"/>
      <c r="V74" s="842">
        <v>158460</v>
      </c>
      <c r="W74" s="842"/>
      <c r="X74" s="842"/>
      <c r="Y74" s="842"/>
      <c r="Z74" s="842"/>
      <c r="AA74" s="842">
        <v>3473</v>
      </c>
      <c r="AB74" s="842"/>
      <c r="AC74" s="842"/>
      <c r="AD74" s="842"/>
      <c r="AE74" s="842"/>
      <c r="AF74" s="842">
        <v>3473</v>
      </c>
      <c r="AG74" s="842"/>
      <c r="AH74" s="842"/>
      <c r="AI74" s="842"/>
      <c r="AJ74" s="842"/>
      <c r="AK74" s="842">
        <v>1726</v>
      </c>
      <c r="AL74" s="842"/>
      <c r="AM74" s="842"/>
      <c r="AN74" s="842"/>
      <c r="AO74" s="842"/>
      <c r="AP74" s="889" t="s">
        <v>567</v>
      </c>
      <c r="AQ74" s="890"/>
      <c r="AR74" s="890"/>
      <c r="AS74" s="890"/>
      <c r="AT74" s="845"/>
      <c r="AU74" s="889" t="s">
        <v>567</v>
      </c>
      <c r="AV74" s="890"/>
      <c r="AW74" s="890"/>
      <c r="AX74" s="890"/>
      <c r="AY74" s="845"/>
      <c r="AZ74" s="843"/>
      <c r="BA74" s="843"/>
      <c r="BB74" s="843"/>
      <c r="BC74" s="843"/>
      <c r="BD74" s="844"/>
      <c r="BE74" s="235"/>
      <c r="BF74" s="235"/>
      <c r="BG74" s="235"/>
      <c r="BH74" s="235"/>
      <c r="BI74" s="235"/>
      <c r="BJ74" s="235"/>
      <c r="BK74" s="235"/>
      <c r="BL74" s="235"/>
      <c r="BM74" s="235"/>
      <c r="BN74" s="235"/>
      <c r="BO74" s="235"/>
      <c r="BP74" s="235"/>
      <c r="BQ74" s="232">
        <v>68</v>
      </c>
      <c r="BR74" s="237"/>
      <c r="BS74" s="871"/>
      <c r="BT74" s="872"/>
      <c r="BU74" s="872"/>
      <c r="BV74" s="872"/>
      <c r="BW74" s="872"/>
      <c r="BX74" s="872"/>
      <c r="BY74" s="872"/>
      <c r="BZ74" s="872"/>
      <c r="CA74" s="872"/>
      <c r="CB74" s="872"/>
      <c r="CC74" s="872"/>
      <c r="CD74" s="872"/>
      <c r="CE74" s="872"/>
      <c r="CF74" s="872"/>
      <c r="CG74" s="877"/>
      <c r="CH74" s="874"/>
      <c r="CI74" s="875"/>
      <c r="CJ74" s="875"/>
      <c r="CK74" s="875"/>
      <c r="CL74" s="876"/>
      <c r="CM74" s="874"/>
      <c r="CN74" s="875"/>
      <c r="CO74" s="875"/>
      <c r="CP74" s="875"/>
      <c r="CQ74" s="876"/>
      <c r="CR74" s="874"/>
      <c r="CS74" s="875"/>
      <c r="CT74" s="875"/>
      <c r="CU74" s="875"/>
      <c r="CV74" s="876"/>
      <c r="CW74" s="874"/>
      <c r="CX74" s="875"/>
      <c r="CY74" s="875"/>
      <c r="CZ74" s="875"/>
      <c r="DA74" s="876"/>
      <c r="DB74" s="874"/>
      <c r="DC74" s="875"/>
      <c r="DD74" s="875"/>
      <c r="DE74" s="875"/>
      <c r="DF74" s="876"/>
      <c r="DG74" s="874"/>
      <c r="DH74" s="875"/>
      <c r="DI74" s="875"/>
      <c r="DJ74" s="875"/>
      <c r="DK74" s="876"/>
      <c r="DL74" s="874"/>
      <c r="DM74" s="875"/>
      <c r="DN74" s="875"/>
      <c r="DO74" s="875"/>
      <c r="DP74" s="876"/>
      <c r="DQ74" s="874"/>
      <c r="DR74" s="875"/>
      <c r="DS74" s="875"/>
      <c r="DT74" s="875"/>
      <c r="DU74" s="876"/>
      <c r="DV74" s="871"/>
      <c r="DW74" s="872"/>
      <c r="DX74" s="872"/>
      <c r="DY74" s="872"/>
      <c r="DZ74" s="873"/>
      <c r="EA74" s="224"/>
    </row>
    <row r="75" spans="1:131" ht="26.25" customHeight="1" x14ac:dyDescent="0.15">
      <c r="A75" s="232">
        <v>8</v>
      </c>
      <c r="B75" s="885" t="s">
        <v>566</v>
      </c>
      <c r="C75" s="886"/>
      <c r="D75" s="886"/>
      <c r="E75" s="886"/>
      <c r="F75" s="886"/>
      <c r="G75" s="886"/>
      <c r="H75" s="886"/>
      <c r="I75" s="886"/>
      <c r="J75" s="886"/>
      <c r="K75" s="886"/>
      <c r="L75" s="886"/>
      <c r="M75" s="886"/>
      <c r="N75" s="886"/>
      <c r="O75" s="886"/>
      <c r="P75" s="887"/>
      <c r="Q75" s="891">
        <v>6431</v>
      </c>
      <c r="R75" s="890"/>
      <c r="S75" s="890"/>
      <c r="T75" s="890"/>
      <c r="U75" s="845"/>
      <c r="V75" s="889">
        <v>6234</v>
      </c>
      <c r="W75" s="890"/>
      <c r="X75" s="890"/>
      <c r="Y75" s="890"/>
      <c r="Z75" s="845"/>
      <c r="AA75" s="889">
        <v>197</v>
      </c>
      <c r="AB75" s="890"/>
      <c r="AC75" s="890"/>
      <c r="AD75" s="890"/>
      <c r="AE75" s="845"/>
      <c r="AF75" s="889">
        <v>197</v>
      </c>
      <c r="AG75" s="890"/>
      <c r="AH75" s="890"/>
      <c r="AI75" s="890"/>
      <c r="AJ75" s="845"/>
      <c r="AK75" s="889" t="s">
        <v>567</v>
      </c>
      <c r="AL75" s="890"/>
      <c r="AM75" s="890"/>
      <c r="AN75" s="890"/>
      <c r="AO75" s="845"/>
      <c r="AP75" s="889" t="s">
        <v>567</v>
      </c>
      <c r="AQ75" s="890"/>
      <c r="AR75" s="890"/>
      <c r="AS75" s="890"/>
      <c r="AT75" s="845"/>
      <c r="AU75" s="889" t="s">
        <v>567</v>
      </c>
      <c r="AV75" s="890"/>
      <c r="AW75" s="890"/>
      <c r="AX75" s="890"/>
      <c r="AY75" s="845"/>
      <c r="AZ75" s="843"/>
      <c r="BA75" s="843"/>
      <c r="BB75" s="843"/>
      <c r="BC75" s="843"/>
      <c r="BD75" s="844"/>
      <c r="BE75" s="235"/>
      <c r="BF75" s="235"/>
      <c r="BG75" s="235"/>
      <c r="BH75" s="235"/>
      <c r="BI75" s="235"/>
      <c r="BJ75" s="235"/>
      <c r="BK75" s="235"/>
      <c r="BL75" s="235"/>
      <c r="BM75" s="235"/>
      <c r="BN75" s="235"/>
      <c r="BO75" s="235"/>
      <c r="BP75" s="235"/>
      <c r="BQ75" s="232">
        <v>69</v>
      </c>
      <c r="BR75" s="237"/>
      <c r="BS75" s="871"/>
      <c r="BT75" s="872"/>
      <c r="BU75" s="872"/>
      <c r="BV75" s="872"/>
      <c r="BW75" s="872"/>
      <c r="BX75" s="872"/>
      <c r="BY75" s="872"/>
      <c r="BZ75" s="872"/>
      <c r="CA75" s="872"/>
      <c r="CB75" s="872"/>
      <c r="CC75" s="872"/>
      <c r="CD75" s="872"/>
      <c r="CE75" s="872"/>
      <c r="CF75" s="872"/>
      <c r="CG75" s="877"/>
      <c r="CH75" s="874"/>
      <c r="CI75" s="875"/>
      <c r="CJ75" s="875"/>
      <c r="CK75" s="875"/>
      <c r="CL75" s="876"/>
      <c r="CM75" s="874"/>
      <c r="CN75" s="875"/>
      <c r="CO75" s="875"/>
      <c r="CP75" s="875"/>
      <c r="CQ75" s="876"/>
      <c r="CR75" s="874"/>
      <c r="CS75" s="875"/>
      <c r="CT75" s="875"/>
      <c r="CU75" s="875"/>
      <c r="CV75" s="876"/>
      <c r="CW75" s="874"/>
      <c r="CX75" s="875"/>
      <c r="CY75" s="875"/>
      <c r="CZ75" s="875"/>
      <c r="DA75" s="876"/>
      <c r="DB75" s="874"/>
      <c r="DC75" s="875"/>
      <c r="DD75" s="875"/>
      <c r="DE75" s="875"/>
      <c r="DF75" s="876"/>
      <c r="DG75" s="874"/>
      <c r="DH75" s="875"/>
      <c r="DI75" s="875"/>
      <c r="DJ75" s="875"/>
      <c r="DK75" s="876"/>
      <c r="DL75" s="874"/>
      <c r="DM75" s="875"/>
      <c r="DN75" s="875"/>
      <c r="DO75" s="875"/>
      <c r="DP75" s="876"/>
      <c r="DQ75" s="874"/>
      <c r="DR75" s="875"/>
      <c r="DS75" s="875"/>
      <c r="DT75" s="875"/>
      <c r="DU75" s="876"/>
      <c r="DV75" s="871"/>
      <c r="DW75" s="872"/>
      <c r="DX75" s="872"/>
      <c r="DY75" s="872"/>
      <c r="DZ75" s="873"/>
      <c r="EA75" s="224"/>
    </row>
    <row r="76" spans="1:131" ht="26.25" customHeight="1" x14ac:dyDescent="0.15">
      <c r="A76" s="232">
        <v>9</v>
      </c>
      <c r="B76" s="885"/>
      <c r="C76" s="886"/>
      <c r="D76" s="886"/>
      <c r="E76" s="886"/>
      <c r="F76" s="886"/>
      <c r="G76" s="886"/>
      <c r="H76" s="886"/>
      <c r="I76" s="886"/>
      <c r="J76" s="886"/>
      <c r="K76" s="886"/>
      <c r="L76" s="886"/>
      <c r="M76" s="886"/>
      <c r="N76" s="886"/>
      <c r="O76" s="886"/>
      <c r="P76" s="887"/>
      <c r="Q76" s="891"/>
      <c r="R76" s="890"/>
      <c r="S76" s="890"/>
      <c r="T76" s="890"/>
      <c r="U76" s="845"/>
      <c r="V76" s="889"/>
      <c r="W76" s="890"/>
      <c r="X76" s="890"/>
      <c r="Y76" s="890"/>
      <c r="Z76" s="845"/>
      <c r="AA76" s="889"/>
      <c r="AB76" s="890"/>
      <c r="AC76" s="890"/>
      <c r="AD76" s="890"/>
      <c r="AE76" s="845"/>
      <c r="AF76" s="889"/>
      <c r="AG76" s="890"/>
      <c r="AH76" s="890"/>
      <c r="AI76" s="890"/>
      <c r="AJ76" s="845"/>
      <c r="AK76" s="889"/>
      <c r="AL76" s="890"/>
      <c r="AM76" s="890"/>
      <c r="AN76" s="890"/>
      <c r="AO76" s="845"/>
      <c r="AP76" s="889"/>
      <c r="AQ76" s="890"/>
      <c r="AR76" s="890"/>
      <c r="AS76" s="890"/>
      <c r="AT76" s="845"/>
      <c r="AU76" s="889"/>
      <c r="AV76" s="890"/>
      <c r="AW76" s="890"/>
      <c r="AX76" s="890"/>
      <c r="AY76" s="845"/>
      <c r="AZ76" s="843"/>
      <c r="BA76" s="843"/>
      <c r="BB76" s="843"/>
      <c r="BC76" s="843"/>
      <c r="BD76" s="844"/>
      <c r="BE76" s="235"/>
      <c r="BF76" s="235"/>
      <c r="BG76" s="235"/>
      <c r="BH76" s="235"/>
      <c r="BI76" s="235"/>
      <c r="BJ76" s="235"/>
      <c r="BK76" s="235"/>
      <c r="BL76" s="235"/>
      <c r="BM76" s="235"/>
      <c r="BN76" s="235"/>
      <c r="BO76" s="235"/>
      <c r="BP76" s="235"/>
      <c r="BQ76" s="232">
        <v>70</v>
      </c>
      <c r="BR76" s="237"/>
      <c r="BS76" s="871"/>
      <c r="BT76" s="872"/>
      <c r="BU76" s="872"/>
      <c r="BV76" s="872"/>
      <c r="BW76" s="872"/>
      <c r="BX76" s="872"/>
      <c r="BY76" s="872"/>
      <c r="BZ76" s="872"/>
      <c r="CA76" s="872"/>
      <c r="CB76" s="872"/>
      <c r="CC76" s="872"/>
      <c r="CD76" s="872"/>
      <c r="CE76" s="872"/>
      <c r="CF76" s="872"/>
      <c r="CG76" s="877"/>
      <c r="CH76" s="874"/>
      <c r="CI76" s="875"/>
      <c r="CJ76" s="875"/>
      <c r="CK76" s="875"/>
      <c r="CL76" s="876"/>
      <c r="CM76" s="874"/>
      <c r="CN76" s="875"/>
      <c r="CO76" s="875"/>
      <c r="CP76" s="875"/>
      <c r="CQ76" s="876"/>
      <c r="CR76" s="874"/>
      <c r="CS76" s="875"/>
      <c r="CT76" s="875"/>
      <c r="CU76" s="875"/>
      <c r="CV76" s="876"/>
      <c r="CW76" s="874"/>
      <c r="CX76" s="875"/>
      <c r="CY76" s="875"/>
      <c r="CZ76" s="875"/>
      <c r="DA76" s="876"/>
      <c r="DB76" s="874"/>
      <c r="DC76" s="875"/>
      <c r="DD76" s="875"/>
      <c r="DE76" s="875"/>
      <c r="DF76" s="876"/>
      <c r="DG76" s="874"/>
      <c r="DH76" s="875"/>
      <c r="DI76" s="875"/>
      <c r="DJ76" s="875"/>
      <c r="DK76" s="876"/>
      <c r="DL76" s="874"/>
      <c r="DM76" s="875"/>
      <c r="DN76" s="875"/>
      <c r="DO76" s="875"/>
      <c r="DP76" s="876"/>
      <c r="DQ76" s="874"/>
      <c r="DR76" s="875"/>
      <c r="DS76" s="875"/>
      <c r="DT76" s="875"/>
      <c r="DU76" s="876"/>
      <c r="DV76" s="871"/>
      <c r="DW76" s="872"/>
      <c r="DX76" s="872"/>
      <c r="DY76" s="872"/>
      <c r="DZ76" s="873"/>
      <c r="EA76" s="224"/>
    </row>
    <row r="77" spans="1:131" ht="26.25" customHeight="1" x14ac:dyDescent="0.15">
      <c r="A77" s="232">
        <v>10</v>
      </c>
      <c r="B77" s="885"/>
      <c r="C77" s="886"/>
      <c r="D77" s="886"/>
      <c r="E77" s="886"/>
      <c r="F77" s="886"/>
      <c r="G77" s="886"/>
      <c r="H77" s="886"/>
      <c r="I77" s="886"/>
      <c r="J77" s="886"/>
      <c r="K77" s="886"/>
      <c r="L77" s="886"/>
      <c r="M77" s="886"/>
      <c r="N77" s="886"/>
      <c r="O77" s="886"/>
      <c r="P77" s="887"/>
      <c r="Q77" s="891"/>
      <c r="R77" s="890"/>
      <c r="S77" s="890"/>
      <c r="T77" s="890"/>
      <c r="U77" s="845"/>
      <c r="V77" s="889"/>
      <c r="W77" s="890"/>
      <c r="X77" s="890"/>
      <c r="Y77" s="890"/>
      <c r="Z77" s="845"/>
      <c r="AA77" s="889"/>
      <c r="AB77" s="890"/>
      <c r="AC77" s="890"/>
      <c r="AD77" s="890"/>
      <c r="AE77" s="845"/>
      <c r="AF77" s="889"/>
      <c r="AG77" s="890"/>
      <c r="AH77" s="890"/>
      <c r="AI77" s="890"/>
      <c r="AJ77" s="845"/>
      <c r="AK77" s="889"/>
      <c r="AL77" s="890"/>
      <c r="AM77" s="890"/>
      <c r="AN77" s="890"/>
      <c r="AO77" s="845"/>
      <c r="AP77" s="889"/>
      <c r="AQ77" s="890"/>
      <c r="AR77" s="890"/>
      <c r="AS77" s="890"/>
      <c r="AT77" s="845"/>
      <c r="AU77" s="889"/>
      <c r="AV77" s="890"/>
      <c r="AW77" s="890"/>
      <c r="AX77" s="890"/>
      <c r="AY77" s="845"/>
      <c r="AZ77" s="843"/>
      <c r="BA77" s="843"/>
      <c r="BB77" s="843"/>
      <c r="BC77" s="843"/>
      <c r="BD77" s="844"/>
      <c r="BE77" s="235"/>
      <c r="BF77" s="235"/>
      <c r="BG77" s="235"/>
      <c r="BH77" s="235"/>
      <c r="BI77" s="235"/>
      <c r="BJ77" s="235"/>
      <c r="BK77" s="235"/>
      <c r="BL77" s="235"/>
      <c r="BM77" s="235"/>
      <c r="BN77" s="235"/>
      <c r="BO77" s="235"/>
      <c r="BP77" s="235"/>
      <c r="BQ77" s="232">
        <v>71</v>
      </c>
      <c r="BR77" s="237"/>
      <c r="BS77" s="871"/>
      <c r="BT77" s="872"/>
      <c r="BU77" s="872"/>
      <c r="BV77" s="872"/>
      <c r="BW77" s="872"/>
      <c r="BX77" s="872"/>
      <c r="BY77" s="872"/>
      <c r="BZ77" s="872"/>
      <c r="CA77" s="872"/>
      <c r="CB77" s="872"/>
      <c r="CC77" s="872"/>
      <c r="CD77" s="872"/>
      <c r="CE77" s="872"/>
      <c r="CF77" s="872"/>
      <c r="CG77" s="877"/>
      <c r="CH77" s="874"/>
      <c r="CI77" s="875"/>
      <c r="CJ77" s="875"/>
      <c r="CK77" s="875"/>
      <c r="CL77" s="876"/>
      <c r="CM77" s="874"/>
      <c r="CN77" s="875"/>
      <c r="CO77" s="875"/>
      <c r="CP77" s="875"/>
      <c r="CQ77" s="876"/>
      <c r="CR77" s="874"/>
      <c r="CS77" s="875"/>
      <c r="CT77" s="875"/>
      <c r="CU77" s="875"/>
      <c r="CV77" s="876"/>
      <c r="CW77" s="874"/>
      <c r="CX77" s="875"/>
      <c r="CY77" s="875"/>
      <c r="CZ77" s="875"/>
      <c r="DA77" s="876"/>
      <c r="DB77" s="874"/>
      <c r="DC77" s="875"/>
      <c r="DD77" s="875"/>
      <c r="DE77" s="875"/>
      <c r="DF77" s="876"/>
      <c r="DG77" s="874"/>
      <c r="DH77" s="875"/>
      <c r="DI77" s="875"/>
      <c r="DJ77" s="875"/>
      <c r="DK77" s="876"/>
      <c r="DL77" s="874"/>
      <c r="DM77" s="875"/>
      <c r="DN77" s="875"/>
      <c r="DO77" s="875"/>
      <c r="DP77" s="876"/>
      <c r="DQ77" s="874"/>
      <c r="DR77" s="875"/>
      <c r="DS77" s="875"/>
      <c r="DT77" s="875"/>
      <c r="DU77" s="876"/>
      <c r="DV77" s="871"/>
      <c r="DW77" s="872"/>
      <c r="DX77" s="872"/>
      <c r="DY77" s="872"/>
      <c r="DZ77" s="873"/>
      <c r="EA77" s="224"/>
    </row>
    <row r="78" spans="1:131" ht="26.25" customHeight="1" x14ac:dyDescent="0.15">
      <c r="A78" s="232">
        <v>11</v>
      </c>
      <c r="B78" s="885"/>
      <c r="C78" s="886"/>
      <c r="D78" s="886"/>
      <c r="E78" s="886"/>
      <c r="F78" s="886"/>
      <c r="G78" s="886"/>
      <c r="H78" s="886"/>
      <c r="I78" s="886"/>
      <c r="J78" s="886"/>
      <c r="K78" s="886"/>
      <c r="L78" s="886"/>
      <c r="M78" s="886"/>
      <c r="N78" s="886"/>
      <c r="O78" s="886"/>
      <c r="P78" s="887"/>
      <c r="Q78" s="888"/>
      <c r="R78" s="842"/>
      <c r="S78" s="842"/>
      <c r="T78" s="842"/>
      <c r="U78" s="842"/>
      <c r="V78" s="842"/>
      <c r="W78" s="842"/>
      <c r="X78" s="842"/>
      <c r="Y78" s="842"/>
      <c r="Z78" s="842"/>
      <c r="AA78" s="842"/>
      <c r="AB78" s="842"/>
      <c r="AC78" s="842"/>
      <c r="AD78" s="842"/>
      <c r="AE78" s="842"/>
      <c r="AF78" s="842"/>
      <c r="AG78" s="842"/>
      <c r="AH78" s="842"/>
      <c r="AI78" s="842"/>
      <c r="AJ78" s="842"/>
      <c r="AK78" s="842"/>
      <c r="AL78" s="842"/>
      <c r="AM78" s="842"/>
      <c r="AN78" s="842"/>
      <c r="AO78" s="842"/>
      <c r="AP78" s="842"/>
      <c r="AQ78" s="842"/>
      <c r="AR78" s="842"/>
      <c r="AS78" s="842"/>
      <c r="AT78" s="842"/>
      <c r="AU78" s="842"/>
      <c r="AV78" s="842"/>
      <c r="AW78" s="842"/>
      <c r="AX78" s="842"/>
      <c r="AY78" s="842"/>
      <c r="AZ78" s="843"/>
      <c r="BA78" s="843"/>
      <c r="BB78" s="843"/>
      <c r="BC78" s="843"/>
      <c r="BD78" s="844"/>
      <c r="BE78" s="235"/>
      <c r="BF78" s="235"/>
      <c r="BG78" s="235"/>
      <c r="BH78" s="235"/>
      <c r="BI78" s="235"/>
      <c r="BJ78" s="224"/>
      <c r="BK78" s="224"/>
      <c r="BL78" s="224"/>
      <c r="BM78" s="224"/>
      <c r="BN78" s="224"/>
      <c r="BO78" s="235"/>
      <c r="BP78" s="235"/>
      <c r="BQ78" s="232">
        <v>72</v>
      </c>
      <c r="BR78" s="237"/>
      <c r="BS78" s="871"/>
      <c r="BT78" s="872"/>
      <c r="BU78" s="872"/>
      <c r="BV78" s="872"/>
      <c r="BW78" s="872"/>
      <c r="BX78" s="872"/>
      <c r="BY78" s="872"/>
      <c r="BZ78" s="872"/>
      <c r="CA78" s="872"/>
      <c r="CB78" s="872"/>
      <c r="CC78" s="872"/>
      <c r="CD78" s="872"/>
      <c r="CE78" s="872"/>
      <c r="CF78" s="872"/>
      <c r="CG78" s="877"/>
      <c r="CH78" s="874"/>
      <c r="CI78" s="875"/>
      <c r="CJ78" s="875"/>
      <c r="CK78" s="875"/>
      <c r="CL78" s="876"/>
      <c r="CM78" s="874"/>
      <c r="CN78" s="875"/>
      <c r="CO78" s="875"/>
      <c r="CP78" s="875"/>
      <c r="CQ78" s="876"/>
      <c r="CR78" s="874"/>
      <c r="CS78" s="875"/>
      <c r="CT78" s="875"/>
      <c r="CU78" s="875"/>
      <c r="CV78" s="876"/>
      <c r="CW78" s="874"/>
      <c r="CX78" s="875"/>
      <c r="CY78" s="875"/>
      <c r="CZ78" s="875"/>
      <c r="DA78" s="876"/>
      <c r="DB78" s="874"/>
      <c r="DC78" s="875"/>
      <c r="DD78" s="875"/>
      <c r="DE78" s="875"/>
      <c r="DF78" s="876"/>
      <c r="DG78" s="874"/>
      <c r="DH78" s="875"/>
      <c r="DI78" s="875"/>
      <c r="DJ78" s="875"/>
      <c r="DK78" s="876"/>
      <c r="DL78" s="874"/>
      <c r="DM78" s="875"/>
      <c r="DN78" s="875"/>
      <c r="DO78" s="875"/>
      <c r="DP78" s="876"/>
      <c r="DQ78" s="874"/>
      <c r="DR78" s="875"/>
      <c r="DS78" s="875"/>
      <c r="DT78" s="875"/>
      <c r="DU78" s="876"/>
      <c r="DV78" s="871"/>
      <c r="DW78" s="872"/>
      <c r="DX78" s="872"/>
      <c r="DY78" s="872"/>
      <c r="DZ78" s="873"/>
      <c r="EA78" s="224"/>
    </row>
    <row r="79" spans="1:131" ht="26.25" customHeight="1" x14ac:dyDescent="0.15">
      <c r="A79" s="232">
        <v>12</v>
      </c>
      <c r="B79" s="885"/>
      <c r="C79" s="886"/>
      <c r="D79" s="886"/>
      <c r="E79" s="886"/>
      <c r="F79" s="886"/>
      <c r="G79" s="886"/>
      <c r="H79" s="886"/>
      <c r="I79" s="886"/>
      <c r="J79" s="886"/>
      <c r="K79" s="886"/>
      <c r="L79" s="886"/>
      <c r="M79" s="886"/>
      <c r="N79" s="886"/>
      <c r="O79" s="886"/>
      <c r="P79" s="887"/>
      <c r="Q79" s="888"/>
      <c r="R79" s="842"/>
      <c r="S79" s="842"/>
      <c r="T79" s="842"/>
      <c r="U79" s="842"/>
      <c r="V79" s="842"/>
      <c r="W79" s="842"/>
      <c r="X79" s="842"/>
      <c r="Y79" s="842"/>
      <c r="Z79" s="842"/>
      <c r="AA79" s="842"/>
      <c r="AB79" s="842"/>
      <c r="AC79" s="842"/>
      <c r="AD79" s="842"/>
      <c r="AE79" s="842"/>
      <c r="AF79" s="842"/>
      <c r="AG79" s="842"/>
      <c r="AH79" s="842"/>
      <c r="AI79" s="842"/>
      <c r="AJ79" s="842"/>
      <c r="AK79" s="842"/>
      <c r="AL79" s="842"/>
      <c r="AM79" s="842"/>
      <c r="AN79" s="842"/>
      <c r="AO79" s="842"/>
      <c r="AP79" s="842"/>
      <c r="AQ79" s="842"/>
      <c r="AR79" s="842"/>
      <c r="AS79" s="842"/>
      <c r="AT79" s="842"/>
      <c r="AU79" s="842"/>
      <c r="AV79" s="842"/>
      <c r="AW79" s="842"/>
      <c r="AX79" s="842"/>
      <c r="AY79" s="842"/>
      <c r="AZ79" s="843"/>
      <c r="BA79" s="843"/>
      <c r="BB79" s="843"/>
      <c r="BC79" s="843"/>
      <c r="BD79" s="844"/>
      <c r="BE79" s="235"/>
      <c r="BF79" s="235"/>
      <c r="BG79" s="235"/>
      <c r="BH79" s="235"/>
      <c r="BI79" s="235"/>
      <c r="BJ79" s="224"/>
      <c r="BK79" s="224"/>
      <c r="BL79" s="224"/>
      <c r="BM79" s="224"/>
      <c r="BN79" s="224"/>
      <c r="BO79" s="235"/>
      <c r="BP79" s="235"/>
      <c r="BQ79" s="232">
        <v>73</v>
      </c>
      <c r="BR79" s="237"/>
      <c r="BS79" s="871"/>
      <c r="BT79" s="872"/>
      <c r="BU79" s="872"/>
      <c r="BV79" s="872"/>
      <c r="BW79" s="872"/>
      <c r="BX79" s="872"/>
      <c r="BY79" s="872"/>
      <c r="BZ79" s="872"/>
      <c r="CA79" s="872"/>
      <c r="CB79" s="872"/>
      <c r="CC79" s="872"/>
      <c r="CD79" s="872"/>
      <c r="CE79" s="872"/>
      <c r="CF79" s="872"/>
      <c r="CG79" s="877"/>
      <c r="CH79" s="874"/>
      <c r="CI79" s="875"/>
      <c r="CJ79" s="875"/>
      <c r="CK79" s="875"/>
      <c r="CL79" s="876"/>
      <c r="CM79" s="874"/>
      <c r="CN79" s="875"/>
      <c r="CO79" s="875"/>
      <c r="CP79" s="875"/>
      <c r="CQ79" s="876"/>
      <c r="CR79" s="874"/>
      <c r="CS79" s="875"/>
      <c r="CT79" s="875"/>
      <c r="CU79" s="875"/>
      <c r="CV79" s="876"/>
      <c r="CW79" s="874"/>
      <c r="CX79" s="875"/>
      <c r="CY79" s="875"/>
      <c r="CZ79" s="875"/>
      <c r="DA79" s="876"/>
      <c r="DB79" s="874"/>
      <c r="DC79" s="875"/>
      <c r="DD79" s="875"/>
      <c r="DE79" s="875"/>
      <c r="DF79" s="876"/>
      <c r="DG79" s="874"/>
      <c r="DH79" s="875"/>
      <c r="DI79" s="875"/>
      <c r="DJ79" s="875"/>
      <c r="DK79" s="876"/>
      <c r="DL79" s="874"/>
      <c r="DM79" s="875"/>
      <c r="DN79" s="875"/>
      <c r="DO79" s="875"/>
      <c r="DP79" s="876"/>
      <c r="DQ79" s="874"/>
      <c r="DR79" s="875"/>
      <c r="DS79" s="875"/>
      <c r="DT79" s="875"/>
      <c r="DU79" s="876"/>
      <c r="DV79" s="871"/>
      <c r="DW79" s="872"/>
      <c r="DX79" s="872"/>
      <c r="DY79" s="872"/>
      <c r="DZ79" s="873"/>
      <c r="EA79" s="224"/>
    </row>
    <row r="80" spans="1:131" ht="26.25" customHeight="1" x14ac:dyDescent="0.15">
      <c r="A80" s="232">
        <v>13</v>
      </c>
      <c r="B80" s="885"/>
      <c r="C80" s="886"/>
      <c r="D80" s="886"/>
      <c r="E80" s="886"/>
      <c r="F80" s="886"/>
      <c r="G80" s="886"/>
      <c r="H80" s="886"/>
      <c r="I80" s="886"/>
      <c r="J80" s="886"/>
      <c r="K80" s="886"/>
      <c r="L80" s="886"/>
      <c r="M80" s="886"/>
      <c r="N80" s="886"/>
      <c r="O80" s="886"/>
      <c r="P80" s="887"/>
      <c r="Q80" s="888"/>
      <c r="R80" s="842"/>
      <c r="S80" s="842"/>
      <c r="T80" s="842"/>
      <c r="U80" s="842"/>
      <c r="V80" s="842"/>
      <c r="W80" s="842"/>
      <c r="X80" s="842"/>
      <c r="Y80" s="842"/>
      <c r="Z80" s="842"/>
      <c r="AA80" s="842"/>
      <c r="AB80" s="842"/>
      <c r="AC80" s="842"/>
      <c r="AD80" s="842"/>
      <c r="AE80" s="842"/>
      <c r="AF80" s="842"/>
      <c r="AG80" s="842"/>
      <c r="AH80" s="842"/>
      <c r="AI80" s="842"/>
      <c r="AJ80" s="842"/>
      <c r="AK80" s="842"/>
      <c r="AL80" s="842"/>
      <c r="AM80" s="842"/>
      <c r="AN80" s="842"/>
      <c r="AO80" s="842"/>
      <c r="AP80" s="842"/>
      <c r="AQ80" s="842"/>
      <c r="AR80" s="842"/>
      <c r="AS80" s="842"/>
      <c r="AT80" s="842"/>
      <c r="AU80" s="842"/>
      <c r="AV80" s="842"/>
      <c r="AW80" s="842"/>
      <c r="AX80" s="842"/>
      <c r="AY80" s="842"/>
      <c r="AZ80" s="843"/>
      <c r="BA80" s="843"/>
      <c r="BB80" s="843"/>
      <c r="BC80" s="843"/>
      <c r="BD80" s="844"/>
      <c r="BE80" s="235"/>
      <c r="BF80" s="235"/>
      <c r="BG80" s="235"/>
      <c r="BH80" s="235"/>
      <c r="BI80" s="235"/>
      <c r="BJ80" s="235"/>
      <c r="BK80" s="235"/>
      <c r="BL80" s="235"/>
      <c r="BM80" s="235"/>
      <c r="BN80" s="235"/>
      <c r="BO80" s="235"/>
      <c r="BP80" s="235"/>
      <c r="BQ80" s="232">
        <v>74</v>
      </c>
      <c r="BR80" s="237"/>
      <c r="BS80" s="871"/>
      <c r="BT80" s="872"/>
      <c r="BU80" s="872"/>
      <c r="BV80" s="872"/>
      <c r="BW80" s="872"/>
      <c r="BX80" s="872"/>
      <c r="BY80" s="872"/>
      <c r="BZ80" s="872"/>
      <c r="CA80" s="872"/>
      <c r="CB80" s="872"/>
      <c r="CC80" s="872"/>
      <c r="CD80" s="872"/>
      <c r="CE80" s="872"/>
      <c r="CF80" s="872"/>
      <c r="CG80" s="877"/>
      <c r="CH80" s="874"/>
      <c r="CI80" s="875"/>
      <c r="CJ80" s="875"/>
      <c r="CK80" s="875"/>
      <c r="CL80" s="876"/>
      <c r="CM80" s="874"/>
      <c r="CN80" s="875"/>
      <c r="CO80" s="875"/>
      <c r="CP80" s="875"/>
      <c r="CQ80" s="876"/>
      <c r="CR80" s="874"/>
      <c r="CS80" s="875"/>
      <c r="CT80" s="875"/>
      <c r="CU80" s="875"/>
      <c r="CV80" s="876"/>
      <c r="CW80" s="874"/>
      <c r="CX80" s="875"/>
      <c r="CY80" s="875"/>
      <c r="CZ80" s="875"/>
      <c r="DA80" s="876"/>
      <c r="DB80" s="874"/>
      <c r="DC80" s="875"/>
      <c r="DD80" s="875"/>
      <c r="DE80" s="875"/>
      <c r="DF80" s="876"/>
      <c r="DG80" s="874"/>
      <c r="DH80" s="875"/>
      <c r="DI80" s="875"/>
      <c r="DJ80" s="875"/>
      <c r="DK80" s="876"/>
      <c r="DL80" s="874"/>
      <c r="DM80" s="875"/>
      <c r="DN80" s="875"/>
      <c r="DO80" s="875"/>
      <c r="DP80" s="876"/>
      <c r="DQ80" s="874"/>
      <c r="DR80" s="875"/>
      <c r="DS80" s="875"/>
      <c r="DT80" s="875"/>
      <c r="DU80" s="876"/>
      <c r="DV80" s="871"/>
      <c r="DW80" s="872"/>
      <c r="DX80" s="872"/>
      <c r="DY80" s="872"/>
      <c r="DZ80" s="873"/>
      <c r="EA80" s="224"/>
    </row>
    <row r="81" spans="1:131" ht="26.25" customHeight="1" x14ac:dyDescent="0.15">
      <c r="A81" s="232">
        <v>14</v>
      </c>
      <c r="B81" s="885"/>
      <c r="C81" s="886"/>
      <c r="D81" s="886"/>
      <c r="E81" s="886"/>
      <c r="F81" s="886"/>
      <c r="G81" s="886"/>
      <c r="H81" s="886"/>
      <c r="I81" s="886"/>
      <c r="J81" s="886"/>
      <c r="K81" s="886"/>
      <c r="L81" s="886"/>
      <c r="M81" s="886"/>
      <c r="N81" s="886"/>
      <c r="O81" s="886"/>
      <c r="P81" s="887"/>
      <c r="Q81" s="888"/>
      <c r="R81" s="842"/>
      <c r="S81" s="842"/>
      <c r="T81" s="842"/>
      <c r="U81" s="842"/>
      <c r="V81" s="842"/>
      <c r="W81" s="842"/>
      <c r="X81" s="842"/>
      <c r="Y81" s="842"/>
      <c r="Z81" s="842"/>
      <c r="AA81" s="842"/>
      <c r="AB81" s="842"/>
      <c r="AC81" s="842"/>
      <c r="AD81" s="842"/>
      <c r="AE81" s="842"/>
      <c r="AF81" s="842"/>
      <c r="AG81" s="842"/>
      <c r="AH81" s="842"/>
      <c r="AI81" s="842"/>
      <c r="AJ81" s="842"/>
      <c r="AK81" s="842"/>
      <c r="AL81" s="842"/>
      <c r="AM81" s="842"/>
      <c r="AN81" s="842"/>
      <c r="AO81" s="842"/>
      <c r="AP81" s="842"/>
      <c r="AQ81" s="842"/>
      <c r="AR81" s="842"/>
      <c r="AS81" s="842"/>
      <c r="AT81" s="842"/>
      <c r="AU81" s="842"/>
      <c r="AV81" s="842"/>
      <c r="AW81" s="842"/>
      <c r="AX81" s="842"/>
      <c r="AY81" s="842"/>
      <c r="AZ81" s="843"/>
      <c r="BA81" s="843"/>
      <c r="BB81" s="843"/>
      <c r="BC81" s="843"/>
      <c r="BD81" s="844"/>
      <c r="BE81" s="235"/>
      <c r="BF81" s="235"/>
      <c r="BG81" s="235"/>
      <c r="BH81" s="235"/>
      <c r="BI81" s="235"/>
      <c r="BJ81" s="235"/>
      <c r="BK81" s="235"/>
      <c r="BL81" s="235"/>
      <c r="BM81" s="235"/>
      <c r="BN81" s="235"/>
      <c r="BO81" s="235"/>
      <c r="BP81" s="235"/>
      <c r="BQ81" s="232">
        <v>75</v>
      </c>
      <c r="BR81" s="237"/>
      <c r="BS81" s="871"/>
      <c r="BT81" s="872"/>
      <c r="BU81" s="872"/>
      <c r="BV81" s="872"/>
      <c r="BW81" s="872"/>
      <c r="BX81" s="872"/>
      <c r="BY81" s="872"/>
      <c r="BZ81" s="872"/>
      <c r="CA81" s="872"/>
      <c r="CB81" s="872"/>
      <c r="CC81" s="872"/>
      <c r="CD81" s="872"/>
      <c r="CE81" s="872"/>
      <c r="CF81" s="872"/>
      <c r="CG81" s="877"/>
      <c r="CH81" s="874"/>
      <c r="CI81" s="875"/>
      <c r="CJ81" s="875"/>
      <c r="CK81" s="875"/>
      <c r="CL81" s="876"/>
      <c r="CM81" s="874"/>
      <c r="CN81" s="875"/>
      <c r="CO81" s="875"/>
      <c r="CP81" s="875"/>
      <c r="CQ81" s="876"/>
      <c r="CR81" s="874"/>
      <c r="CS81" s="875"/>
      <c r="CT81" s="875"/>
      <c r="CU81" s="875"/>
      <c r="CV81" s="876"/>
      <c r="CW81" s="874"/>
      <c r="CX81" s="875"/>
      <c r="CY81" s="875"/>
      <c r="CZ81" s="875"/>
      <c r="DA81" s="876"/>
      <c r="DB81" s="874"/>
      <c r="DC81" s="875"/>
      <c r="DD81" s="875"/>
      <c r="DE81" s="875"/>
      <c r="DF81" s="876"/>
      <c r="DG81" s="874"/>
      <c r="DH81" s="875"/>
      <c r="DI81" s="875"/>
      <c r="DJ81" s="875"/>
      <c r="DK81" s="876"/>
      <c r="DL81" s="874"/>
      <c r="DM81" s="875"/>
      <c r="DN81" s="875"/>
      <c r="DO81" s="875"/>
      <c r="DP81" s="876"/>
      <c r="DQ81" s="874"/>
      <c r="DR81" s="875"/>
      <c r="DS81" s="875"/>
      <c r="DT81" s="875"/>
      <c r="DU81" s="876"/>
      <c r="DV81" s="871"/>
      <c r="DW81" s="872"/>
      <c r="DX81" s="872"/>
      <c r="DY81" s="872"/>
      <c r="DZ81" s="873"/>
      <c r="EA81" s="224"/>
    </row>
    <row r="82" spans="1:131" ht="26.25" customHeight="1" x14ac:dyDescent="0.15">
      <c r="A82" s="232">
        <v>15</v>
      </c>
      <c r="B82" s="885"/>
      <c r="C82" s="886"/>
      <c r="D82" s="886"/>
      <c r="E82" s="886"/>
      <c r="F82" s="886"/>
      <c r="G82" s="886"/>
      <c r="H82" s="886"/>
      <c r="I82" s="886"/>
      <c r="J82" s="886"/>
      <c r="K82" s="886"/>
      <c r="L82" s="886"/>
      <c r="M82" s="886"/>
      <c r="N82" s="886"/>
      <c r="O82" s="886"/>
      <c r="P82" s="887"/>
      <c r="Q82" s="888"/>
      <c r="R82" s="842"/>
      <c r="S82" s="842"/>
      <c r="T82" s="842"/>
      <c r="U82" s="842"/>
      <c r="V82" s="842"/>
      <c r="W82" s="842"/>
      <c r="X82" s="842"/>
      <c r="Y82" s="842"/>
      <c r="Z82" s="842"/>
      <c r="AA82" s="842"/>
      <c r="AB82" s="842"/>
      <c r="AC82" s="842"/>
      <c r="AD82" s="842"/>
      <c r="AE82" s="842"/>
      <c r="AF82" s="842"/>
      <c r="AG82" s="842"/>
      <c r="AH82" s="842"/>
      <c r="AI82" s="842"/>
      <c r="AJ82" s="842"/>
      <c r="AK82" s="842"/>
      <c r="AL82" s="842"/>
      <c r="AM82" s="842"/>
      <c r="AN82" s="842"/>
      <c r="AO82" s="842"/>
      <c r="AP82" s="842"/>
      <c r="AQ82" s="842"/>
      <c r="AR82" s="842"/>
      <c r="AS82" s="842"/>
      <c r="AT82" s="842"/>
      <c r="AU82" s="842"/>
      <c r="AV82" s="842"/>
      <c r="AW82" s="842"/>
      <c r="AX82" s="842"/>
      <c r="AY82" s="842"/>
      <c r="AZ82" s="843"/>
      <c r="BA82" s="843"/>
      <c r="BB82" s="843"/>
      <c r="BC82" s="843"/>
      <c r="BD82" s="844"/>
      <c r="BE82" s="235"/>
      <c r="BF82" s="235"/>
      <c r="BG82" s="235"/>
      <c r="BH82" s="235"/>
      <c r="BI82" s="235"/>
      <c r="BJ82" s="235"/>
      <c r="BK82" s="235"/>
      <c r="BL82" s="235"/>
      <c r="BM82" s="235"/>
      <c r="BN82" s="235"/>
      <c r="BO82" s="235"/>
      <c r="BP82" s="235"/>
      <c r="BQ82" s="232">
        <v>76</v>
      </c>
      <c r="BR82" s="237"/>
      <c r="BS82" s="871"/>
      <c r="BT82" s="872"/>
      <c r="BU82" s="872"/>
      <c r="BV82" s="872"/>
      <c r="BW82" s="872"/>
      <c r="BX82" s="872"/>
      <c r="BY82" s="872"/>
      <c r="BZ82" s="872"/>
      <c r="CA82" s="872"/>
      <c r="CB82" s="872"/>
      <c r="CC82" s="872"/>
      <c r="CD82" s="872"/>
      <c r="CE82" s="872"/>
      <c r="CF82" s="872"/>
      <c r="CG82" s="877"/>
      <c r="CH82" s="874"/>
      <c r="CI82" s="875"/>
      <c r="CJ82" s="875"/>
      <c r="CK82" s="875"/>
      <c r="CL82" s="876"/>
      <c r="CM82" s="874"/>
      <c r="CN82" s="875"/>
      <c r="CO82" s="875"/>
      <c r="CP82" s="875"/>
      <c r="CQ82" s="876"/>
      <c r="CR82" s="874"/>
      <c r="CS82" s="875"/>
      <c r="CT82" s="875"/>
      <c r="CU82" s="875"/>
      <c r="CV82" s="876"/>
      <c r="CW82" s="874"/>
      <c r="CX82" s="875"/>
      <c r="CY82" s="875"/>
      <c r="CZ82" s="875"/>
      <c r="DA82" s="876"/>
      <c r="DB82" s="874"/>
      <c r="DC82" s="875"/>
      <c r="DD82" s="875"/>
      <c r="DE82" s="875"/>
      <c r="DF82" s="876"/>
      <c r="DG82" s="874"/>
      <c r="DH82" s="875"/>
      <c r="DI82" s="875"/>
      <c r="DJ82" s="875"/>
      <c r="DK82" s="876"/>
      <c r="DL82" s="874"/>
      <c r="DM82" s="875"/>
      <c r="DN82" s="875"/>
      <c r="DO82" s="875"/>
      <c r="DP82" s="876"/>
      <c r="DQ82" s="874"/>
      <c r="DR82" s="875"/>
      <c r="DS82" s="875"/>
      <c r="DT82" s="875"/>
      <c r="DU82" s="876"/>
      <c r="DV82" s="871"/>
      <c r="DW82" s="872"/>
      <c r="DX82" s="872"/>
      <c r="DY82" s="872"/>
      <c r="DZ82" s="873"/>
      <c r="EA82" s="224"/>
    </row>
    <row r="83" spans="1:131" ht="26.25" customHeight="1" x14ac:dyDescent="0.15">
      <c r="A83" s="232">
        <v>16</v>
      </c>
      <c r="B83" s="885"/>
      <c r="C83" s="886"/>
      <c r="D83" s="886"/>
      <c r="E83" s="886"/>
      <c r="F83" s="886"/>
      <c r="G83" s="886"/>
      <c r="H83" s="886"/>
      <c r="I83" s="886"/>
      <c r="J83" s="886"/>
      <c r="K83" s="886"/>
      <c r="L83" s="886"/>
      <c r="M83" s="886"/>
      <c r="N83" s="886"/>
      <c r="O83" s="886"/>
      <c r="P83" s="887"/>
      <c r="Q83" s="888"/>
      <c r="R83" s="842"/>
      <c r="S83" s="842"/>
      <c r="T83" s="842"/>
      <c r="U83" s="842"/>
      <c r="V83" s="842"/>
      <c r="W83" s="842"/>
      <c r="X83" s="842"/>
      <c r="Y83" s="842"/>
      <c r="Z83" s="842"/>
      <c r="AA83" s="842"/>
      <c r="AB83" s="842"/>
      <c r="AC83" s="842"/>
      <c r="AD83" s="842"/>
      <c r="AE83" s="842"/>
      <c r="AF83" s="842"/>
      <c r="AG83" s="842"/>
      <c r="AH83" s="842"/>
      <c r="AI83" s="842"/>
      <c r="AJ83" s="842"/>
      <c r="AK83" s="842"/>
      <c r="AL83" s="842"/>
      <c r="AM83" s="842"/>
      <c r="AN83" s="842"/>
      <c r="AO83" s="842"/>
      <c r="AP83" s="842"/>
      <c r="AQ83" s="842"/>
      <c r="AR83" s="842"/>
      <c r="AS83" s="842"/>
      <c r="AT83" s="842"/>
      <c r="AU83" s="842"/>
      <c r="AV83" s="842"/>
      <c r="AW83" s="842"/>
      <c r="AX83" s="842"/>
      <c r="AY83" s="842"/>
      <c r="AZ83" s="843"/>
      <c r="BA83" s="843"/>
      <c r="BB83" s="843"/>
      <c r="BC83" s="843"/>
      <c r="BD83" s="844"/>
      <c r="BE83" s="235"/>
      <c r="BF83" s="235"/>
      <c r="BG83" s="235"/>
      <c r="BH83" s="235"/>
      <c r="BI83" s="235"/>
      <c r="BJ83" s="235"/>
      <c r="BK83" s="235"/>
      <c r="BL83" s="235"/>
      <c r="BM83" s="235"/>
      <c r="BN83" s="235"/>
      <c r="BO83" s="235"/>
      <c r="BP83" s="235"/>
      <c r="BQ83" s="232">
        <v>77</v>
      </c>
      <c r="BR83" s="237"/>
      <c r="BS83" s="871"/>
      <c r="BT83" s="872"/>
      <c r="BU83" s="872"/>
      <c r="BV83" s="872"/>
      <c r="BW83" s="872"/>
      <c r="BX83" s="872"/>
      <c r="BY83" s="872"/>
      <c r="BZ83" s="872"/>
      <c r="CA83" s="872"/>
      <c r="CB83" s="872"/>
      <c r="CC83" s="872"/>
      <c r="CD83" s="872"/>
      <c r="CE83" s="872"/>
      <c r="CF83" s="872"/>
      <c r="CG83" s="877"/>
      <c r="CH83" s="874"/>
      <c r="CI83" s="875"/>
      <c r="CJ83" s="875"/>
      <c r="CK83" s="875"/>
      <c r="CL83" s="876"/>
      <c r="CM83" s="874"/>
      <c r="CN83" s="875"/>
      <c r="CO83" s="875"/>
      <c r="CP83" s="875"/>
      <c r="CQ83" s="876"/>
      <c r="CR83" s="874"/>
      <c r="CS83" s="875"/>
      <c r="CT83" s="875"/>
      <c r="CU83" s="875"/>
      <c r="CV83" s="876"/>
      <c r="CW83" s="874"/>
      <c r="CX83" s="875"/>
      <c r="CY83" s="875"/>
      <c r="CZ83" s="875"/>
      <c r="DA83" s="876"/>
      <c r="DB83" s="874"/>
      <c r="DC83" s="875"/>
      <c r="DD83" s="875"/>
      <c r="DE83" s="875"/>
      <c r="DF83" s="876"/>
      <c r="DG83" s="874"/>
      <c r="DH83" s="875"/>
      <c r="DI83" s="875"/>
      <c r="DJ83" s="875"/>
      <c r="DK83" s="876"/>
      <c r="DL83" s="874"/>
      <c r="DM83" s="875"/>
      <c r="DN83" s="875"/>
      <c r="DO83" s="875"/>
      <c r="DP83" s="876"/>
      <c r="DQ83" s="874"/>
      <c r="DR83" s="875"/>
      <c r="DS83" s="875"/>
      <c r="DT83" s="875"/>
      <c r="DU83" s="876"/>
      <c r="DV83" s="871"/>
      <c r="DW83" s="872"/>
      <c r="DX83" s="872"/>
      <c r="DY83" s="872"/>
      <c r="DZ83" s="873"/>
      <c r="EA83" s="224"/>
    </row>
    <row r="84" spans="1:131" ht="26.25" customHeight="1" x14ac:dyDescent="0.15">
      <c r="A84" s="232">
        <v>17</v>
      </c>
      <c r="B84" s="885"/>
      <c r="C84" s="886"/>
      <c r="D84" s="886"/>
      <c r="E84" s="886"/>
      <c r="F84" s="886"/>
      <c r="G84" s="886"/>
      <c r="H84" s="886"/>
      <c r="I84" s="886"/>
      <c r="J84" s="886"/>
      <c r="K84" s="886"/>
      <c r="L84" s="886"/>
      <c r="M84" s="886"/>
      <c r="N84" s="886"/>
      <c r="O84" s="886"/>
      <c r="P84" s="887"/>
      <c r="Q84" s="888"/>
      <c r="R84" s="842"/>
      <c r="S84" s="842"/>
      <c r="T84" s="842"/>
      <c r="U84" s="842"/>
      <c r="V84" s="842"/>
      <c r="W84" s="842"/>
      <c r="X84" s="842"/>
      <c r="Y84" s="842"/>
      <c r="Z84" s="842"/>
      <c r="AA84" s="842"/>
      <c r="AB84" s="842"/>
      <c r="AC84" s="842"/>
      <c r="AD84" s="842"/>
      <c r="AE84" s="842"/>
      <c r="AF84" s="842"/>
      <c r="AG84" s="842"/>
      <c r="AH84" s="842"/>
      <c r="AI84" s="842"/>
      <c r="AJ84" s="842"/>
      <c r="AK84" s="842"/>
      <c r="AL84" s="842"/>
      <c r="AM84" s="842"/>
      <c r="AN84" s="842"/>
      <c r="AO84" s="842"/>
      <c r="AP84" s="842"/>
      <c r="AQ84" s="842"/>
      <c r="AR84" s="842"/>
      <c r="AS84" s="842"/>
      <c r="AT84" s="842"/>
      <c r="AU84" s="842"/>
      <c r="AV84" s="842"/>
      <c r="AW84" s="842"/>
      <c r="AX84" s="842"/>
      <c r="AY84" s="842"/>
      <c r="AZ84" s="843"/>
      <c r="BA84" s="843"/>
      <c r="BB84" s="843"/>
      <c r="BC84" s="843"/>
      <c r="BD84" s="844"/>
      <c r="BE84" s="235"/>
      <c r="BF84" s="235"/>
      <c r="BG84" s="235"/>
      <c r="BH84" s="235"/>
      <c r="BI84" s="235"/>
      <c r="BJ84" s="235"/>
      <c r="BK84" s="235"/>
      <c r="BL84" s="235"/>
      <c r="BM84" s="235"/>
      <c r="BN84" s="235"/>
      <c r="BO84" s="235"/>
      <c r="BP84" s="235"/>
      <c r="BQ84" s="232">
        <v>78</v>
      </c>
      <c r="BR84" s="237"/>
      <c r="BS84" s="871"/>
      <c r="BT84" s="872"/>
      <c r="BU84" s="872"/>
      <c r="BV84" s="872"/>
      <c r="BW84" s="872"/>
      <c r="BX84" s="872"/>
      <c r="BY84" s="872"/>
      <c r="BZ84" s="872"/>
      <c r="CA84" s="872"/>
      <c r="CB84" s="872"/>
      <c r="CC84" s="872"/>
      <c r="CD84" s="872"/>
      <c r="CE84" s="872"/>
      <c r="CF84" s="872"/>
      <c r="CG84" s="877"/>
      <c r="CH84" s="874"/>
      <c r="CI84" s="875"/>
      <c r="CJ84" s="875"/>
      <c r="CK84" s="875"/>
      <c r="CL84" s="876"/>
      <c r="CM84" s="874"/>
      <c r="CN84" s="875"/>
      <c r="CO84" s="875"/>
      <c r="CP84" s="875"/>
      <c r="CQ84" s="876"/>
      <c r="CR84" s="874"/>
      <c r="CS84" s="875"/>
      <c r="CT84" s="875"/>
      <c r="CU84" s="875"/>
      <c r="CV84" s="876"/>
      <c r="CW84" s="874"/>
      <c r="CX84" s="875"/>
      <c r="CY84" s="875"/>
      <c r="CZ84" s="875"/>
      <c r="DA84" s="876"/>
      <c r="DB84" s="874"/>
      <c r="DC84" s="875"/>
      <c r="DD84" s="875"/>
      <c r="DE84" s="875"/>
      <c r="DF84" s="876"/>
      <c r="DG84" s="874"/>
      <c r="DH84" s="875"/>
      <c r="DI84" s="875"/>
      <c r="DJ84" s="875"/>
      <c r="DK84" s="876"/>
      <c r="DL84" s="874"/>
      <c r="DM84" s="875"/>
      <c r="DN84" s="875"/>
      <c r="DO84" s="875"/>
      <c r="DP84" s="876"/>
      <c r="DQ84" s="874"/>
      <c r="DR84" s="875"/>
      <c r="DS84" s="875"/>
      <c r="DT84" s="875"/>
      <c r="DU84" s="876"/>
      <c r="DV84" s="871"/>
      <c r="DW84" s="872"/>
      <c r="DX84" s="872"/>
      <c r="DY84" s="872"/>
      <c r="DZ84" s="873"/>
      <c r="EA84" s="224"/>
    </row>
    <row r="85" spans="1:131" ht="26.25" customHeight="1" x14ac:dyDescent="0.15">
      <c r="A85" s="232">
        <v>18</v>
      </c>
      <c r="B85" s="885"/>
      <c r="C85" s="886"/>
      <c r="D85" s="886"/>
      <c r="E85" s="886"/>
      <c r="F85" s="886"/>
      <c r="G85" s="886"/>
      <c r="H85" s="886"/>
      <c r="I85" s="886"/>
      <c r="J85" s="886"/>
      <c r="K85" s="886"/>
      <c r="L85" s="886"/>
      <c r="M85" s="886"/>
      <c r="N85" s="886"/>
      <c r="O85" s="886"/>
      <c r="P85" s="887"/>
      <c r="Q85" s="888"/>
      <c r="R85" s="842"/>
      <c r="S85" s="842"/>
      <c r="T85" s="842"/>
      <c r="U85" s="842"/>
      <c r="V85" s="842"/>
      <c r="W85" s="842"/>
      <c r="X85" s="842"/>
      <c r="Y85" s="842"/>
      <c r="Z85" s="842"/>
      <c r="AA85" s="842"/>
      <c r="AB85" s="842"/>
      <c r="AC85" s="842"/>
      <c r="AD85" s="842"/>
      <c r="AE85" s="842"/>
      <c r="AF85" s="842"/>
      <c r="AG85" s="842"/>
      <c r="AH85" s="842"/>
      <c r="AI85" s="842"/>
      <c r="AJ85" s="842"/>
      <c r="AK85" s="842"/>
      <c r="AL85" s="842"/>
      <c r="AM85" s="842"/>
      <c r="AN85" s="842"/>
      <c r="AO85" s="842"/>
      <c r="AP85" s="842"/>
      <c r="AQ85" s="842"/>
      <c r="AR85" s="842"/>
      <c r="AS85" s="842"/>
      <c r="AT85" s="842"/>
      <c r="AU85" s="842"/>
      <c r="AV85" s="842"/>
      <c r="AW85" s="842"/>
      <c r="AX85" s="842"/>
      <c r="AY85" s="842"/>
      <c r="AZ85" s="843"/>
      <c r="BA85" s="843"/>
      <c r="BB85" s="843"/>
      <c r="BC85" s="843"/>
      <c r="BD85" s="844"/>
      <c r="BE85" s="235"/>
      <c r="BF85" s="235"/>
      <c r="BG85" s="235"/>
      <c r="BH85" s="235"/>
      <c r="BI85" s="235"/>
      <c r="BJ85" s="235"/>
      <c r="BK85" s="235"/>
      <c r="BL85" s="235"/>
      <c r="BM85" s="235"/>
      <c r="BN85" s="235"/>
      <c r="BO85" s="235"/>
      <c r="BP85" s="235"/>
      <c r="BQ85" s="232">
        <v>79</v>
      </c>
      <c r="BR85" s="237"/>
      <c r="BS85" s="871"/>
      <c r="BT85" s="872"/>
      <c r="BU85" s="872"/>
      <c r="BV85" s="872"/>
      <c r="BW85" s="872"/>
      <c r="BX85" s="872"/>
      <c r="BY85" s="872"/>
      <c r="BZ85" s="872"/>
      <c r="CA85" s="872"/>
      <c r="CB85" s="872"/>
      <c r="CC85" s="872"/>
      <c r="CD85" s="872"/>
      <c r="CE85" s="872"/>
      <c r="CF85" s="872"/>
      <c r="CG85" s="877"/>
      <c r="CH85" s="874"/>
      <c r="CI85" s="875"/>
      <c r="CJ85" s="875"/>
      <c r="CK85" s="875"/>
      <c r="CL85" s="876"/>
      <c r="CM85" s="874"/>
      <c r="CN85" s="875"/>
      <c r="CO85" s="875"/>
      <c r="CP85" s="875"/>
      <c r="CQ85" s="876"/>
      <c r="CR85" s="874"/>
      <c r="CS85" s="875"/>
      <c r="CT85" s="875"/>
      <c r="CU85" s="875"/>
      <c r="CV85" s="876"/>
      <c r="CW85" s="874"/>
      <c r="CX85" s="875"/>
      <c r="CY85" s="875"/>
      <c r="CZ85" s="875"/>
      <c r="DA85" s="876"/>
      <c r="DB85" s="874"/>
      <c r="DC85" s="875"/>
      <c r="DD85" s="875"/>
      <c r="DE85" s="875"/>
      <c r="DF85" s="876"/>
      <c r="DG85" s="874"/>
      <c r="DH85" s="875"/>
      <c r="DI85" s="875"/>
      <c r="DJ85" s="875"/>
      <c r="DK85" s="876"/>
      <c r="DL85" s="874"/>
      <c r="DM85" s="875"/>
      <c r="DN85" s="875"/>
      <c r="DO85" s="875"/>
      <c r="DP85" s="876"/>
      <c r="DQ85" s="874"/>
      <c r="DR85" s="875"/>
      <c r="DS85" s="875"/>
      <c r="DT85" s="875"/>
      <c r="DU85" s="876"/>
      <c r="DV85" s="871"/>
      <c r="DW85" s="872"/>
      <c r="DX85" s="872"/>
      <c r="DY85" s="872"/>
      <c r="DZ85" s="873"/>
      <c r="EA85" s="224"/>
    </row>
    <row r="86" spans="1:131" ht="26.25" customHeight="1" x14ac:dyDescent="0.15">
      <c r="A86" s="232">
        <v>19</v>
      </c>
      <c r="B86" s="885"/>
      <c r="C86" s="886"/>
      <c r="D86" s="886"/>
      <c r="E86" s="886"/>
      <c r="F86" s="886"/>
      <c r="G86" s="886"/>
      <c r="H86" s="886"/>
      <c r="I86" s="886"/>
      <c r="J86" s="886"/>
      <c r="K86" s="886"/>
      <c r="L86" s="886"/>
      <c r="M86" s="886"/>
      <c r="N86" s="886"/>
      <c r="O86" s="886"/>
      <c r="P86" s="887"/>
      <c r="Q86" s="888"/>
      <c r="R86" s="842"/>
      <c r="S86" s="842"/>
      <c r="T86" s="842"/>
      <c r="U86" s="842"/>
      <c r="V86" s="842"/>
      <c r="W86" s="842"/>
      <c r="X86" s="842"/>
      <c r="Y86" s="842"/>
      <c r="Z86" s="842"/>
      <c r="AA86" s="842"/>
      <c r="AB86" s="842"/>
      <c r="AC86" s="842"/>
      <c r="AD86" s="842"/>
      <c r="AE86" s="842"/>
      <c r="AF86" s="842"/>
      <c r="AG86" s="842"/>
      <c r="AH86" s="842"/>
      <c r="AI86" s="842"/>
      <c r="AJ86" s="842"/>
      <c r="AK86" s="842"/>
      <c r="AL86" s="842"/>
      <c r="AM86" s="842"/>
      <c r="AN86" s="842"/>
      <c r="AO86" s="842"/>
      <c r="AP86" s="842"/>
      <c r="AQ86" s="842"/>
      <c r="AR86" s="842"/>
      <c r="AS86" s="842"/>
      <c r="AT86" s="842"/>
      <c r="AU86" s="842"/>
      <c r="AV86" s="842"/>
      <c r="AW86" s="842"/>
      <c r="AX86" s="842"/>
      <c r="AY86" s="842"/>
      <c r="AZ86" s="843"/>
      <c r="BA86" s="843"/>
      <c r="BB86" s="843"/>
      <c r="BC86" s="843"/>
      <c r="BD86" s="844"/>
      <c r="BE86" s="235"/>
      <c r="BF86" s="235"/>
      <c r="BG86" s="235"/>
      <c r="BH86" s="235"/>
      <c r="BI86" s="235"/>
      <c r="BJ86" s="235"/>
      <c r="BK86" s="235"/>
      <c r="BL86" s="235"/>
      <c r="BM86" s="235"/>
      <c r="BN86" s="235"/>
      <c r="BO86" s="235"/>
      <c r="BP86" s="235"/>
      <c r="BQ86" s="232">
        <v>80</v>
      </c>
      <c r="BR86" s="237"/>
      <c r="BS86" s="871"/>
      <c r="BT86" s="872"/>
      <c r="BU86" s="872"/>
      <c r="BV86" s="872"/>
      <c r="BW86" s="872"/>
      <c r="BX86" s="872"/>
      <c r="BY86" s="872"/>
      <c r="BZ86" s="872"/>
      <c r="CA86" s="872"/>
      <c r="CB86" s="872"/>
      <c r="CC86" s="872"/>
      <c r="CD86" s="872"/>
      <c r="CE86" s="872"/>
      <c r="CF86" s="872"/>
      <c r="CG86" s="877"/>
      <c r="CH86" s="874"/>
      <c r="CI86" s="875"/>
      <c r="CJ86" s="875"/>
      <c r="CK86" s="875"/>
      <c r="CL86" s="876"/>
      <c r="CM86" s="874"/>
      <c r="CN86" s="875"/>
      <c r="CO86" s="875"/>
      <c r="CP86" s="875"/>
      <c r="CQ86" s="876"/>
      <c r="CR86" s="874"/>
      <c r="CS86" s="875"/>
      <c r="CT86" s="875"/>
      <c r="CU86" s="875"/>
      <c r="CV86" s="876"/>
      <c r="CW86" s="874"/>
      <c r="CX86" s="875"/>
      <c r="CY86" s="875"/>
      <c r="CZ86" s="875"/>
      <c r="DA86" s="876"/>
      <c r="DB86" s="874"/>
      <c r="DC86" s="875"/>
      <c r="DD86" s="875"/>
      <c r="DE86" s="875"/>
      <c r="DF86" s="876"/>
      <c r="DG86" s="874"/>
      <c r="DH86" s="875"/>
      <c r="DI86" s="875"/>
      <c r="DJ86" s="875"/>
      <c r="DK86" s="876"/>
      <c r="DL86" s="874"/>
      <c r="DM86" s="875"/>
      <c r="DN86" s="875"/>
      <c r="DO86" s="875"/>
      <c r="DP86" s="876"/>
      <c r="DQ86" s="874"/>
      <c r="DR86" s="875"/>
      <c r="DS86" s="875"/>
      <c r="DT86" s="875"/>
      <c r="DU86" s="876"/>
      <c r="DV86" s="871"/>
      <c r="DW86" s="872"/>
      <c r="DX86" s="872"/>
      <c r="DY86" s="872"/>
      <c r="DZ86" s="873"/>
      <c r="EA86" s="224"/>
    </row>
    <row r="87" spans="1:131" ht="26.25" customHeight="1" x14ac:dyDescent="0.15">
      <c r="A87" s="238">
        <v>20</v>
      </c>
      <c r="B87" s="892"/>
      <c r="C87" s="893"/>
      <c r="D87" s="893"/>
      <c r="E87" s="893"/>
      <c r="F87" s="893"/>
      <c r="G87" s="893"/>
      <c r="H87" s="893"/>
      <c r="I87" s="893"/>
      <c r="J87" s="893"/>
      <c r="K87" s="893"/>
      <c r="L87" s="893"/>
      <c r="M87" s="893"/>
      <c r="N87" s="893"/>
      <c r="O87" s="893"/>
      <c r="P87" s="894"/>
      <c r="Q87" s="895"/>
      <c r="R87" s="896"/>
      <c r="S87" s="896"/>
      <c r="T87" s="896"/>
      <c r="U87" s="896"/>
      <c r="V87" s="896"/>
      <c r="W87" s="896"/>
      <c r="X87" s="896"/>
      <c r="Y87" s="896"/>
      <c r="Z87" s="896"/>
      <c r="AA87" s="896"/>
      <c r="AB87" s="896"/>
      <c r="AC87" s="896"/>
      <c r="AD87" s="896"/>
      <c r="AE87" s="896"/>
      <c r="AF87" s="896"/>
      <c r="AG87" s="896"/>
      <c r="AH87" s="896"/>
      <c r="AI87" s="896"/>
      <c r="AJ87" s="896"/>
      <c r="AK87" s="896"/>
      <c r="AL87" s="896"/>
      <c r="AM87" s="896"/>
      <c r="AN87" s="896"/>
      <c r="AO87" s="896"/>
      <c r="AP87" s="896"/>
      <c r="AQ87" s="896"/>
      <c r="AR87" s="896"/>
      <c r="AS87" s="896"/>
      <c r="AT87" s="896"/>
      <c r="AU87" s="896"/>
      <c r="AV87" s="896"/>
      <c r="AW87" s="896"/>
      <c r="AX87" s="896"/>
      <c r="AY87" s="896"/>
      <c r="AZ87" s="897"/>
      <c r="BA87" s="897"/>
      <c r="BB87" s="897"/>
      <c r="BC87" s="897"/>
      <c r="BD87" s="898"/>
      <c r="BE87" s="235"/>
      <c r="BF87" s="235"/>
      <c r="BG87" s="235"/>
      <c r="BH87" s="235"/>
      <c r="BI87" s="235"/>
      <c r="BJ87" s="235"/>
      <c r="BK87" s="235"/>
      <c r="BL87" s="235"/>
      <c r="BM87" s="235"/>
      <c r="BN87" s="235"/>
      <c r="BO87" s="235"/>
      <c r="BP87" s="235"/>
      <c r="BQ87" s="232">
        <v>81</v>
      </c>
      <c r="BR87" s="237"/>
      <c r="BS87" s="871"/>
      <c r="BT87" s="872"/>
      <c r="BU87" s="872"/>
      <c r="BV87" s="872"/>
      <c r="BW87" s="872"/>
      <c r="BX87" s="872"/>
      <c r="BY87" s="872"/>
      <c r="BZ87" s="872"/>
      <c r="CA87" s="872"/>
      <c r="CB87" s="872"/>
      <c r="CC87" s="872"/>
      <c r="CD87" s="872"/>
      <c r="CE87" s="872"/>
      <c r="CF87" s="872"/>
      <c r="CG87" s="877"/>
      <c r="CH87" s="874"/>
      <c r="CI87" s="875"/>
      <c r="CJ87" s="875"/>
      <c r="CK87" s="875"/>
      <c r="CL87" s="876"/>
      <c r="CM87" s="874"/>
      <c r="CN87" s="875"/>
      <c r="CO87" s="875"/>
      <c r="CP87" s="875"/>
      <c r="CQ87" s="876"/>
      <c r="CR87" s="874"/>
      <c r="CS87" s="875"/>
      <c r="CT87" s="875"/>
      <c r="CU87" s="875"/>
      <c r="CV87" s="876"/>
      <c r="CW87" s="874"/>
      <c r="CX87" s="875"/>
      <c r="CY87" s="875"/>
      <c r="CZ87" s="875"/>
      <c r="DA87" s="876"/>
      <c r="DB87" s="874"/>
      <c r="DC87" s="875"/>
      <c r="DD87" s="875"/>
      <c r="DE87" s="875"/>
      <c r="DF87" s="876"/>
      <c r="DG87" s="874"/>
      <c r="DH87" s="875"/>
      <c r="DI87" s="875"/>
      <c r="DJ87" s="875"/>
      <c r="DK87" s="876"/>
      <c r="DL87" s="874"/>
      <c r="DM87" s="875"/>
      <c r="DN87" s="875"/>
      <c r="DO87" s="875"/>
      <c r="DP87" s="876"/>
      <c r="DQ87" s="874"/>
      <c r="DR87" s="875"/>
      <c r="DS87" s="875"/>
      <c r="DT87" s="875"/>
      <c r="DU87" s="876"/>
      <c r="DV87" s="871"/>
      <c r="DW87" s="872"/>
      <c r="DX87" s="872"/>
      <c r="DY87" s="872"/>
      <c r="DZ87" s="873"/>
      <c r="EA87" s="224"/>
    </row>
    <row r="88" spans="1:131" ht="26.25" customHeight="1" thickBot="1" x14ac:dyDescent="0.2">
      <c r="A88" s="234" t="s">
        <v>377</v>
      </c>
      <c r="B88" s="802" t="s">
        <v>403</v>
      </c>
      <c r="C88" s="803"/>
      <c r="D88" s="803"/>
      <c r="E88" s="803"/>
      <c r="F88" s="803"/>
      <c r="G88" s="803"/>
      <c r="H88" s="803"/>
      <c r="I88" s="803"/>
      <c r="J88" s="803"/>
      <c r="K88" s="803"/>
      <c r="L88" s="803"/>
      <c r="M88" s="803"/>
      <c r="N88" s="803"/>
      <c r="O88" s="803"/>
      <c r="P88" s="804"/>
      <c r="Q88" s="852"/>
      <c r="R88" s="853"/>
      <c r="S88" s="853"/>
      <c r="T88" s="853"/>
      <c r="U88" s="853"/>
      <c r="V88" s="853"/>
      <c r="W88" s="853"/>
      <c r="X88" s="853"/>
      <c r="Y88" s="853"/>
      <c r="Z88" s="853"/>
      <c r="AA88" s="853"/>
      <c r="AB88" s="853"/>
      <c r="AC88" s="853"/>
      <c r="AD88" s="853"/>
      <c r="AE88" s="853"/>
      <c r="AF88" s="856">
        <v>7308</v>
      </c>
      <c r="AG88" s="856"/>
      <c r="AH88" s="856"/>
      <c r="AI88" s="856"/>
      <c r="AJ88" s="856"/>
      <c r="AK88" s="853"/>
      <c r="AL88" s="853"/>
      <c r="AM88" s="853"/>
      <c r="AN88" s="853"/>
      <c r="AO88" s="853"/>
      <c r="AP88" s="856">
        <v>20133</v>
      </c>
      <c r="AQ88" s="856"/>
      <c r="AR88" s="856"/>
      <c r="AS88" s="856"/>
      <c r="AT88" s="856"/>
      <c r="AU88" s="856">
        <v>4380</v>
      </c>
      <c r="AV88" s="856"/>
      <c r="AW88" s="856"/>
      <c r="AX88" s="856"/>
      <c r="AY88" s="856"/>
      <c r="AZ88" s="861"/>
      <c r="BA88" s="861"/>
      <c r="BB88" s="861"/>
      <c r="BC88" s="861"/>
      <c r="BD88" s="862"/>
      <c r="BE88" s="235"/>
      <c r="BF88" s="235"/>
      <c r="BG88" s="235"/>
      <c r="BH88" s="235"/>
      <c r="BI88" s="235"/>
      <c r="BJ88" s="235"/>
      <c r="BK88" s="235"/>
      <c r="BL88" s="235"/>
      <c r="BM88" s="235"/>
      <c r="BN88" s="235"/>
      <c r="BO88" s="235"/>
      <c r="BP88" s="235"/>
      <c r="BQ88" s="232">
        <v>82</v>
      </c>
      <c r="BR88" s="237"/>
      <c r="BS88" s="871"/>
      <c r="BT88" s="872"/>
      <c r="BU88" s="872"/>
      <c r="BV88" s="872"/>
      <c r="BW88" s="872"/>
      <c r="BX88" s="872"/>
      <c r="BY88" s="872"/>
      <c r="BZ88" s="872"/>
      <c r="CA88" s="872"/>
      <c r="CB88" s="872"/>
      <c r="CC88" s="872"/>
      <c r="CD88" s="872"/>
      <c r="CE88" s="872"/>
      <c r="CF88" s="872"/>
      <c r="CG88" s="877"/>
      <c r="CH88" s="874"/>
      <c r="CI88" s="875"/>
      <c r="CJ88" s="875"/>
      <c r="CK88" s="875"/>
      <c r="CL88" s="876"/>
      <c r="CM88" s="874"/>
      <c r="CN88" s="875"/>
      <c r="CO88" s="875"/>
      <c r="CP88" s="875"/>
      <c r="CQ88" s="876"/>
      <c r="CR88" s="874"/>
      <c r="CS88" s="875"/>
      <c r="CT88" s="875"/>
      <c r="CU88" s="875"/>
      <c r="CV88" s="876"/>
      <c r="CW88" s="874"/>
      <c r="CX88" s="875"/>
      <c r="CY88" s="875"/>
      <c r="CZ88" s="875"/>
      <c r="DA88" s="876"/>
      <c r="DB88" s="874"/>
      <c r="DC88" s="875"/>
      <c r="DD88" s="875"/>
      <c r="DE88" s="875"/>
      <c r="DF88" s="876"/>
      <c r="DG88" s="874"/>
      <c r="DH88" s="875"/>
      <c r="DI88" s="875"/>
      <c r="DJ88" s="875"/>
      <c r="DK88" s="876"/>
      <c r="DL88" s="874"/>
      <c r="DM88" s="875"/>
      <c r="DN88" s="875"/>
      <c r="DO88" s="875"/>
      <c r="DP88" s="876"/>
      <c r="DQ88" s="874"/>
      <c r="DR88" s="875"/>
      <c r="DS88" s="875"/>
      <c r="DT88" s="875"/>
      <c r="DU88" s="876"/>
      <c r="DV88" s="871"/>
      <c r="DW88" s="872"/>
      <c r="DX88" s="872"/>
      <c r="DY88" s="872"/>
      <c r="DZ88" s="873"/>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1"/>
      <c r="BT89" s="872"/>
      <c r="BU89" s="872"/>
      <c r="BV89" s="872"/>
      <c r="BW89" s="872"/>
      <c r="BX89" s="872"/>
      <c r="BY89" s="872"/>
      <c r="BZ89" s="872"/>
      <c r="CA89" s="872"/>
      <c r="CB89" s="872"/>
      <c r="CC89" s="872"/>
      <c r="CD89" s="872"/>
      <c r="CE89" s="872"/>
      <c r="CF89" s="872"/>
      <c r="CG89" s="877"/>
      <c r="CH89" s="874"/>
      <c r="CI89" s="875"/>
      <c r="CJ89" s="875"/>
      <c r="CK89" s="875"/>
      <c r="CL89" s="876"/>
      <c r="CM89" s="874"/>
      <c r="CN89" s="875"/>
      <c r="CO89" s="875"/>
      <c r="CP89" s="875"/>
      <c r="CQ89" s="876"/>
      <c r="CR89" s="874"/>
      <c r="CS89" s="875"/>
      <c r="CT89" s="875"/>
      <c r="CU89" s="875"/>
      <c r="CV89" s="876"/>
      <c r="CW89" s="874"/>
      <c r="CX89" s="875"/>
      <c r="CY89" s="875"/>
      <c r="CZ89" s="875"/>
      <c r="DA89" s="876"/>
      <c r="DB89" s="874"/>
      <c r="DC89" s="875"/>
      <c r="DD89" s="875"/>
      <c r="DE89" s="875"/>
      <c r="DF89" s="876"/>
      <c r="DG89" s="874"/>
      <c r="DH89" s="875"/>
      <c r="DI89" s="875"/>
      <c r="DJ89" s="875"/>
      <c r="DK89" s="876"/>
      <c r="DL89" s="874"/>
      <c r="DM89" s="875"/>
      <c r="DN89" s="875"/>
      <c r="DO89" s="875"/>
      <c r="DP89" s="876"/>
      <c r="DQ89" s="874"/>
      <c r="DR89" s="875"/>
      <c r="DS89" s="875"/>
      <c r="DT89" s="875"/>
      <c r="DU89" s="876"/>
      <c r="DV89" s="871"/>
      <c r="DW89" s="872"/>
      <c r="DX89" s="872"/>
      <c r="DY89" s="872"/>
      <c r="DZ89" s="873"/>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1"/>
      <c r="BT90" s="872"/>
      <c r="BU90" s="872"/>
      <c r="BV90" s="872"/>
      <c r="BW90" s="872"/>
      <c r="BX90" s="872"/>
      <c r="BY90" s="872"/>
      <c r="BZ90" s="872"/>
      <c r="CA90" s="872"/>
      <c r="CB90" s="872"/>
      <c r="CC90" s="872"/>
      <c r="CD90" s="872"/>
      <c r="CE90" s="872"/>
      <c r="CF90" s="872"/>
      <c r="CG90" s="877"/>
      <c r="CH90" s="874"/>
      <c r="CI90" s="875"/>
      <c r="CJ90" s="875"/>
      <c r="CK90" s="875"/>
      <c r="CL90" s="876"/>
      <c r="CM90" s="874"/>
      <c r="CN90" s="875"/>
      <c r="CO90" s="875"/>
      <c r="CP90" s="875"/>
      <c r="CQ90" s="876"/>
      <c r="CR90" s="874"/>
      <c r="CS90" s="875"/>
      <c r="CT90" s="875"/>
      <c r="CU90" s="875"/>
      <c r="CV90" s="876"/>
      <c r="CW90" s="874"/>
      <c r="CX90" s="875"/>
      <c r="CY90" s="875"/>
      <c r="CZ90" s="875"/>
      <c r="DA90" s="876"/>
      <c r="DB90" s="874"/>
      <c r="DC90" s="875"/>
      <c r="DD90" s="875"/>
      <c r="DE90" s="875"/>
      <c r="DF90" s="876"/>
      <c r="DG90" s="874"/>
      <c r="DH90" s="875"/>
      <c r="DI90" s="875"/>
      <c r="DJ90" s="875"/>
      <c r="DK90" s="876"/>
      <c r="DL90" s="874"/>
      <c r="DM90" s="875"/>
      <c r="DN90" s="875"/>
      <c r="DO90" s="875"/>
      <c r="DP90" s="876"/>
      <c r="DQ90" s="874"/>
      <c r="DR90" s="875"/>
      <c r="DS90" s="875"/>
      <c r="DT90" s="875"/>
      <c r="DU90" s="876"/>
      <c r="DV90" s="871"/>
      <c r="DW90" s="872"/>
      <c r="DX90" s="872"/>
      <c r="DY90" s="872"/>
      <c r="DZ90" s="873"/>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1"/>
      <c r="BT91" s="872"/>
      <c r="BU91" s="872"/>
      <c r="BV91" s="872"/>
      <c r="BW91" s="872"/>
      <c r="BX91" s="872"/>
      <c r="BY91" s="872"/>
      <c r="BZ91" s="872"/>
      <c r="CA91" s="872"/>
      <c r="CB91" s="872"/>
      <c r="CC91" s="872"/>
      <c r="CD91" s="872"/>
      <c r="CE91" s="872"/>
      <c r="CF91" s="872"/>
      <c r="CG91" s="877"/>
      <c r="CH91" s="874"/>
      <c r="CI91" s="875"/>
      <c r="CJ91" s="875"/>
      <c r="CK91" s="875"/>
      <c r="CL91" s="876"/>
      <c r="CM91" s="874"/>
      <c r="CN91" s="875"/>
      <c r="CO91" s="875"/>
      <c r="CP91" s="875"/>
      <c r="CQ91" s="876"/>
      <c r="CR91" s="874"/>
      <c r="CS91" s="875"/>
      <c r="CT91" s="875"/>
      <c r="CU91" s="875"/>
      <c r="CV91" s="876"/>
      <c r="CW91" s="874"/>
      <c r="CX91" s="875"/>
      <c r="CY91" s="875"/>
      <c r="CZ91" s="875"/>
      <c r="DA91" s="876"/>
      <c r="DB91" s="874"/>
      <c r="DC91" s="875"/>
      <c r="DD91" s="875"/>
      <c r="DE91" s="875"/>
      <c r="DF91" s="876"/>
      <c r="DG91" s="874"/>
      <c r="DH91" s="875"/>
      <c r="DI91" s="875"/>
      <c r="DJ91" s="875"/>
      <c r="DK91" s="876"/>
      <c r="DL91" s="874"/>
      <c r="DM91" s="875"/>
      <c r="DN91" s="875"/>
      <c r="DO91" s="875"/>
      <c r="DP91" s="876"/>
      <c r="DQ91" s="874"/>
      <c r="DR91" s="875"/>
      <c r="DS91" s="875"/>
      <c r="DT91" s="875"/>
      <c r="DU91" s="876"/>
      <c r="DV91" s="871"/>
      <c r="DW91" s="872"/>
      <c r="DX91" s="872"/>
      <c r="DY91" s="872"/>
      <c r="DZ91" s="873"/>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1"/>
      <c r="BT92" s="872"/>
      <c r="BU92" s="872"/>
      <c r="BV92" s="872"/>
      <c r="BW92" s="872"/>
      <c r="BX92" s="872"/>
      <c r="BY92" s="872"/>
      <c r="BZ92" s="872"/>
      <c r="CA92" s="872"/>
      <c r="CB92" s="872"/>
      <c r="CC92" s="872"/>
      <c r="CD92" s="872"/>
      <c r="CE92" s="872"/>
      <c r="CF92" s="872"/>
      <c r="CG92" s="877"/>
      <c r="CH92" s="874"/>
      <c r="CI92" s="875"/>
      <c r="CJ92" s="875"/>
      <c r="CK92" s="875"/>
      <c r="CL92" s="876"/>
      <c r="CM92" s="874"/>
      <c r="CN92" s="875"/>
      <c r="CO92" s="875"/>
      <c r="CP92" s="875"/>
      <c r="CQ92" s="876"/>
      <c r="CR92" s="874"/>
      <c r="CS92" s="875"/>
      <c r="CT92" s="875"/>
      <c r="CU92" s="875"/>
      <c r="CV92" s="876"/>
      <c r="CW92" s="874"/>
      <c r="CX92" s="875"/>
      <c r="CY92" s="875"/>
      <c r="CZ92" s="875"/>
      <c r="DA92" s="876"/>
      <c r="DB92" s="874"/>
      <c r="DC92" s="875"/>
      <c r="DD92" s="875"/>
      <c r="DE92" s="875"/>
      <c r="DF92" s="876"/>
      <c r="DG92" s="874"/>
      <c r="DH92" s="875"/>
      <c r="DI92" s="875"/>
      <c r="DJ92" s="875"/>
      <c r="DK92" s="876"/>
      <c r="DL92" s="874"/>
      <c r="DM92" s="875"/>
      <c r="DN92" s="875"/>
      <c r="DO92" s="875"/>
      <c r="DP92" s="876"/>
      <c r="DQ92" s="874"/>
      <c r="DR92" s="875"/>
      <c r="DS92" s="875"/>
      <c r="DT92" s="875"/>
      <c r="DU92" s="876"/>
      <c r="DV92" s="871"/>
      <c r="DW92" s="872"/>
      <c r="DX92" s="872"/>
      <c r="DY92" s="872"/>
      <c r="DZ92" s="873"/>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1"/>
      <c r="BT93" s="872"/>
      <c r="BU93" s="872"/>
      <c r="BV93" s="872"/>
      <c r="BW93" s="872"/>
      <c r="BX93" s="872"/>
      <c r="BY93" s="872"/>
      <c r="BZ93" s="872"/>
      <c r="CA93" s="872"/>
      <c r="CB93" s="872"/>
      <c r="CC93" s="872"/>
      <c r="CD93" s="872"/>
      <c r="CE93" s="872"/>
      <c r="CF93" s="872"/>
      <c r="CG93" s="877"/>
      <c r="CH93" s="874"/>
      <c r="CI93" s="875"/>
      <c r="CJ93" s="875"/>
      <c r="CK93" s="875"/>
      <c r="CL93" s="876"/>
      <c r="CM93" s="874"/>
      <c r="CN93" s="875"/>
      <c r="CO93" s="875"/>
      <c r="CP93" s="875"/>
      <c r="CQ93" s="876"/>
      <c r="CR93" s="874"/>
      <c r="CS93" s="875"/>
      <c r="CT93" s="875"/>
      <c r="CU93" s="875"/>
      <c r="CV93" s="876"/>
      <c r="CW93" s="874"/>
      <c r="CX93" s="875"/>
      <c r="CY93" s="875"/>
      <c r="CZ93" s="875"/>
      <c r="DA93" s="876"/>
      <c r="DB93" s="874"/>
      <c r="DC93" s="875"/>
      <c r="DD93" s="875"/>
      <c r="DE93" s="875"/>
      <c r="DF93" s="876"/>
      <c r="DG93" s="874"/>
      <c r="DH93" s="875"/>
      <c r="DI93" s="875"/>
      <c r="DJ93" s="875"/>
      <c r="DK93" s="876"/>
      <c r="DL93" s="874"/>
      <c r="DM93" s="875"/>
      <c r="DN93" s="875"/>
      <c r="DO93" s="875"/>
      <c r="DP93" s="876"/>
      <c r="DQ93" s="874"/>
      <c r="DR93" s="875"/>
      <c r="DS93" s="875"/>
      <c r="DT93" s="875"/>
      <c r="DU93" s="876"/>
      <c r="DV93" s="871"/>
      <c r="DW93" s="872"/>
      <c r="DX93" s="872"/>
      <c r="DY93" s="872"/>
      <c r="DZ93" s="873"/>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1"/>
      <c r="BT94" s="872"/>
      <c r="BU94" s="872"/>
      <c r="BV94" s="872"/>
      <c r="BW94" s="872"/>
      <c r="BX94" s="872"/>
      <c r="BY94" s="872"/>
      <c r="BZ94" s="872"/>
      <c r="CA94" s="872"/>
      <c r="CB94" s="872"/>
      <c r="CC94" s="872"/>
      <c r="CD94" s="872"/>
      <c r="CE94" s="872"/>
      <c r="CF94" s="872"/>
      <c r="CG94" s="877"/>
      <c r="CH94" s="874"/>
      <c r="CI94" s="875"/>
      <c r="CJ94" s="875"/>
      <c r="CK94" s="875"/>
      <c r="CL94" s="876"/>
      <c r="CM94" s="874"/>
      <c r="CN94" s="875"/>
      <c r="CO94" s="875"/>
      <c r="CP94" s="875"/>
      <c r="CQ94" s="876"/>
      <c r="CR94" s="874"/>
      <c r="CS94" s="875"/>
      <c r="CT94" s="875"/>
      <c r="CU94" s="875"/>
      <c r="CV94" s="876"/>
      <c r="CW94" s="874"/>
      <c r="CX94" s="875"/>
      <c r="CY94" s="875"/>
      <c r="CZ94" s="875"/>
      <c r="DA94" s="876"/>
      <c r="DB94" s="874"/>
      <c r="DC94" s="875"/>
      <c r="DD94" s="875"/>
      <c r="DE94" s="875"/>
      <c r="DF94" s="876"/>
      <c r="DG94" s="874"/>
      <c r="DH94" s="875"/>
      <c r="DI94" s="875"/>
      <c r="DJ94" s="875"/>
      <c r="DK94" s="876"/>
      <c r="DL94" s="874"/>
      <c r="DM94" s="875"/>
      <c r="DN94" s="875"/>
      <c r="DO94" s="875"/>
      <c r="DP94" s="876"/>
      <c r="DQ94" s="874"/>
      <c r="DR94" s="875"/>
      <c r="DS94" s="875"/>
      <c r="DT94" s="875"/>
      <c r="DU94" s="876"/>
      <c r="DV94" s="871"/>
      <c r="DW94" s="872"/>
      <c r="DX94" s="872"/>
      <c r="DY94" s="872"/>
      <c r="DZ94" s="873"/>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1"/>
      <c r="BT95" s="872"/>
      <c r="BU95" s="872"/>
      <c r="BV95" s="872"/>
      <c r="BW95" s="872"/>
      <c r="BX95" s="872"/>
      <c r="BY95" s="872"/>
      <c r="BZ95" s="872"/>
      <c r="CA95" s="872"/>
      <c r="CB95" s="872"/>
      <c r="CC95" s="872"/>
      <c r="CD95" s="872"/>
      <c r="CE95" s="872"/>
      <c r="CF95" s="872"/>
      <c r="CG95" s="877"/>
      <c r="CH95" s="874"/>
      <c r="CI95" s="875"/>
      <c r="CJ95" s="875"/>
      <c r="CK95" s="875"/>
      <c r="CL95" s="876"/>
      <c r="CM95" s="874"/>
      <c r="CN95" s="875"/>
      <c r="CO95" s="875"/>
      <c r="CP95" s="875"/>
      <c r="CQ95" s="876"/>
      <c r="CR95" s="874"/>
      <c r="CS95" s="875"/>
      <c r="CT95" s="875"/>
      <c r="CU95" s="875"/>
      <c r="CV95" s="876"/>
      <c r="CW95" s="874"/>
      <c r="CX95" s="875"/>
      <c r="CY95" s="875"/>
      <c r="CZ95" s="875"/>
      <c r="DA95" s="876"/>
      <c r="DB95" s="874"/>
      <c r="DC95" s="875"/>
      <c r="DD95" s="875"/>
      <c r="DE95" s="875"/>
      <c r="DF95" s="876"/>
      <c r="DG95" s="874"/>
      <c r="DH95" s="875"/>
      <c r="DI95" s="875"/>
      <c r="DJ95" s="875"/>
      <c r="DK95" s="876"/>
      <c r="DL95" s="874"/>
      <c r="DM95" s="875"/>
      <c r="DN95" s="875"/>
      <c r="DO95" s="875"/>
      <c r="DP95" s="876"/>
      <c r="DQ95" s="874"/>
      <c r="DR95" s="875"/>
      <c r="DS95" s="875"/>
      <c r="DT95" s="875"/>
      <c r="DU95" s="876"/>
      <c r="DV95" s="871"/>
      <c r="DW95" s="872"/>
      <c r="DX95" s="872"/>
      <c r="DY95" s="872"/>
      <c r="DZ95" s="873"/>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1"/>
      <c r="BT96" s="872"/>
      <c r="BU96" s="872"/>
      <c r="BV96" s="872"/>
      <c r="BW96" s="872"/>
      <c r="BX96" s="872"/>
      <c r="BY96" s="872"/>
      <c r="BZ96" s="872"/>
      <c r="CA96" s="872"/>
      <c r="CB96" s="872"/>
      <c r="CC96" s="872"/>
      <c r="CD96" s="872"/>
      <c r="CE96" s="872"/>
      <c r="CF96" s="872"/>
      <c r="CG96" s="877"/>
      <c r="CH96" s="874"/>
      <c r="CI96" s="875"/>
      <c r="CJ96" s="875"/>
      <c r="CK96" s="875"/>
      <c r="CL96" s="876"/>
      <c r="CM96" s="874"/>
      <c r="CN96" s="875"/>
      <c r="CO96" s="875"/>
      <c r="CP96" s="875"/>
      <c r="CQ96" s="876"/>
      <c r="CR96" s="874"/>
      <c r="CS96" s="875"/>
      <c r="CT96" s="875"/>
      <c r="CU96" s="875"/>
      <c r="CV96" s="876"/>
      <c r="CW96" s="874"/>
      <c r="CX96" s="875"/>
      <c r="CY96" s="875"/>
      <c r="CZ96" s="875"/>
      <c r="DA96" s="876"/>
      <c r="DB96" s="874"/>
      <c r="DC96" s="875"/>
      <c r="DD96" s="875"/>
      <c r="DE96" s="875"/>
      <c r="DF96" s="876"/>
      <c r="DG96" s="874"/>
      <c r="DH96" s="875"/>
      <c r="DI96" s="875"/>
      <c r="DJ96" s="875"/>
      <c r="DK96" s="876"/>
      <c r="DL96" s="874"/>
      <c r="DM96" s="875"/>
      <c r="DN96" s="875"/>
      <c r="DO96" s="875"/>
      <c r="DP96" s="876"/>
      <c r="DQ96" s="874"/>
      <c r="DR96" s="875"/>
      <c r="DS96" s="875"/>
      <c r="DT96" s="875"/>
      <c r="DU96" s="876"/>
      <c r="DV96" s="871"/>
      <c r="DW96" s="872"/>
      <c r="DX96" s="872"/>
      <c r="DY96" s="872"/>
      <c r="DZ96" s="873"/>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1"/>
      <c r="BT97" s="872"/>
      <c r="BU97" s="872"/>
      <c r="BV97" s="872"/>
      <c r="BW97" s="872"/>
      <c r="BX97" s="872"/>
      <c r="BY97" s="872"/>
      <c r="BZ97" s="872"/>
      <c r="CA97" s="872"/>
      <c r="CB97" s="872"/>
      <c r="CC97" s="872"/>
      <c r="CD97" s="872"/>
      <c r="CE97" s="872"/>
      <c r="CF97" s="872"/>
      <c r="CG97" s="877"/>
      <c r="CH97" s="874"/>
      <c r="CI97" s="875"/>
      <c r="CJ97" s="875"/>
      <c r="CK97" s="875"/>
      <c r="CL97" s="876"/>
      <c r="CM97" s="874"/>
      <c r="CN97" s="875"/>
      <c r="CO97" s="875"/>
      <c r="CP97" s="875"/>
      <c r="CQ97" s="876"/>
      <c r="CR97" s="874"/>
      <c r="CS97" s="875"/>
      <c r="CT97" s="875"/>
      <c r="CU97" s="875"/>
      <c r="CV97" s="876"/>
      <c r="CW97" s="874"/>
      <c r="CX97" s="875"/>
      <c r="CY97" s="875"/>
      <c r="CZ97" s="875"/>
      <c r="DA97" s="876"/>
      <c r="DB97" s="874"/>
      <c r="DC97" s="875"/>
      <c r="DD97" s="875"/>
      <c r="DE97" s="875"/>
      <c r="DF97" s="876"/>
      <c r="DG97" s="874"/>
      <c r="DH97" s="875"/>
      <c r="DI97" s="875"/>
      <c r="DJ97" s="875"/>
      <c r="DK97" s="876"/>
      <c r="DL97" s="874"/>
      <c r="DM97" s="875"/>
      <c r="DN97" s="875"/>
      <c r="DO97" s="875"/>
      <c r="DP97" s="876"/>
      <c r="DQ97" s="874"/>
      <c r="DR97" s="875"/>
      <c r="DS97" s="875"/>
      <c r="DT97" s="875"/>
      <c r="DU97" s="876"/>
      <c r="DV97" s="871"/>
      <c r="DW97" s="872"/>
      <c r="DX97" s="872"/>
      <c r="DY97" s="872"/>
      <c r="DZ97" s="873"/>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1"/>
      <c r="BT98" s="872"/>
      <c r="BU98" s="872"/>
      <c r="BV98" s="872"/>
      <c r="BW98" s="872"/>
      <c r="BX98" s="872"/>
      <c r="BY98" s="872"/>
      <c r="BZ98" s="872"/>
      <c r="CA98" s="872"/>
      <c r="CB98" s="872"/>
      <c r="CC98" s="872"/>
      <c r="CD98" s="872"/>
      <c r="CE98" s="872"/>
      <c r="CF98" s="872"/>
      <c r="CG98" s="877"/>
      <c r="CH98" s="874"/>
      <c r="CI98" s="875"/>
      <c r="CJ98" s="875"/>
      <c r="CK98" s="875"/>
      <c r="CL98" s="876"/>
      <c r="CM98" s="874"/>
      <c r="CN98" s="875"/>
      <c r="CO98" s="875"/>
      <c r="CP98" s="875"/>
      <c r="CQ98" s="876"/>
      <c r="CR98" s="874"/>
      <c r="CS98" s="875"/>
      <c r="CT98" s="875"/>
      <c r="CU98" s="875"/>
      <c r="CV98" s="876"/>
      <c r="CW98" s="874"/>
      <c r="CX98" s="875"/>
      <c r="CY98" s="875"/>
      <c r="CZ98" s="875"/>
      <c r="DA98" s="876"/>
      <c r="DB98" s="874"/>
      <c r="DC98" s="875"/>
      <c r="DD98" s="875"/>
      <c r="DE98" s="875"/>
      <c r="DF98" s="876"/>
      <c r="DG98" s="874"/>
      <c r="DH98" s="875"/>
      <c r="DI98" s="875"/>
      <c r="DJ98" s="875"/>
      <c r="DK98" s="876"/>
      <c r="DL98" s="874"/>
      <c r="DM98" s="875"/>
      <c r="DN98" s="875"/>
      <c r="DO98" s="875"/>
      <c r="DP98" s="876"/>
      <c r="DQ98" s="874"/>
      <c r="DR98" s="875"/>
      <c r="DS98" s="875"/>
      <c r="DT98" s="875"/>
      <c r="DU98" s="876"/>
      <c r="DV98" s="871"/>
      <c r="DW98" s="872"/>
      <c r="DX98" s="872"/>
      <c r="DY98" s="872"/>
      <c r="DZ98" s="873"/>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1"/>
      <c r="BT99" s="872"/>
      <c r="BU99" s="872"/>
      <c r="BV99" s="872"/>
      <c r="BW99" s="872"/>
      <c r="BX99" s="872"/>
      <c r="BY99" s="872"/>
      <c r="BZ99" s="872"/>
      <c r="CA99" s="872"/>
      <c r="CB99" s="872"/>
      <c r="CC99" s="872"/>
      <c r="CD99" s="872"/>
      <c r="CE99" s="872"/>
      <c r="CF99" s="872"/>
      <c r="CG99" s="877"/>
      <c r="CH99" s="874"/>
      <c r="CI99" s="875"/>
      <c r="CJ99" s="875"/>
      <c r="CK99" s="875"/>
      <c r="CL99" s="876"/>
      <c r="CM99" s="874"/>
      <c r="CN99" s="875"/>
      <c r="CO99" s="875"/>
      <c r="CP99" s="875"/>
      <c r="CQ99" s="876"/>
      <c r="CR99" s="874"/>
      <c r="CS99" s="875"/>
      <c r="CT99" s="875"/>
      <c r="CU99" s="875"/>
      <c r="CV99" s="876"/>
      <c r="CW99" s="874"/>
      <c r="CX99" s="875"/>
      <c r="CY99" s="875"/>
      <c r="CZ99" s="875"/>
      <c r="DA99" s="876"/>
      <c r="DB99" s="874"/>
      <c r="DC99" s="875"/>
      <c r="DD99" s="875"/>
      <c r="DE99" s="875"/>
      <c r="DF99" s="876"/>
      <c r="DG99" s="874"/>
      <c r="DH99" s="875"/>
      <c r="DI99" s="875"/>
      <c r="DJ99" s="875"/>
      <c r="DK99" s="876"/>
      <c r="DL99" s="874"/>
      <c r="DM99" s="875"/>
      <c r="DN99" s="875"/>
      <c r="DO99" s="875"/>
      <c r="DP99" s="876"/>
      <c r="DQ99" s="874"/>
      <c r="DR99" s="875"/>
      <c r="DS99" s="875"/>
      <c r="DT99" s="875"/>
      <c r="DU99" s="876"/>
      <c r="DV99" s="871"/>
      <c r="DW99" s="872"/>
      <c r="DX99" s="872"/>
      <c r="DY99" s="872"/>
      <c r="DZ99" s="873"/>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1"/>
      <c r="BT100" s="872"/>
      <c r="BU100" s="872"/>
      <c r="BV100" s="872"/>
      <c r="BW100" s="872"/>
      <c r="BX100" s="872"/>
      <c r="BY100" s="872"/>
      <c r="BZ100" s="872"/>
      <c r="CA100" s="872"/>
      <c r="CB100" s="872"/>
      <c r="CC100" s="872"/>
      <c r="CD100" s="872"/>
      <c r="CE100" s="872"/>
      <c r="CF100" s="872"/>
      <c r="CG100" s="877"/>
      <c r="CH100" s="874"/>
      <c r="CI100" s="875"/>
      <c r="CJ100" s="875"/>
      <c r="CK100" s="875"/>
      <c r="CL100" s="876"/>
      <c r="CM100" s="874"/>
      <c r="CN100" s="875"/>
      <c r="CO100" s="875"/>
      <c r="CP100" s="875"/>
      <c r="CQ100" s="876"/>
      <c r="CR100" s="874"/>
      <c r="CS100" s="875"/>
      <c r="CT100" s="875"/>
      <c r="CU100" s="875"/>
      <c r="CV100" s="876"/>
      <c r="CW100" s="874"/>
      <c r="CX100" s="875"/>
      <c r="CY100" s="875"/>
      <c r="CZ100" s="875"/>
      <c r="DA100" s="876"/>
      <c r="DB100" s="874"/>
      <c r="DC100" s="875"/>
      <c r="DD100" s="875"/>
      <c r="DE100" s="875"/>
      <c r="DF100" s="876"/>
      <c r="DG100" s="874"/>
      <c r="DH100" s="875"/>
      <c r="DI100" s="875"/>
      <c r="DJ100" s="875"/>
      <c r="DK100" s="876"/>
      <c r="DL100" s="874"/>
      <c r="DM100" s="875"/>
      <c r="DN100" s="875"/>
      <c r="DO100" s="875"/>
      <c r="DP100" s="876"/>
      <c r="DQ100" s="874"/>
      <c r="DR100" s="875"/>
      <c r="DS100" s="875"/>
      <c r="DT100" s="875"/>
      <c r="DU100" s="876"/>
      <c r="DV100" s="871"/>
      <c r="DW100" s="872"/>
      <c r="DX100" s="872"/>
      <c r="DY100" s="872"/>
      <c r="DZ100" s="873"/>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1"/>
      <c r="BT101" s="872"/>
      <c r="BU101" s="872"/>
      <c r="BV101" s="872"/>
      <c r="BW101" s="872"/>
      <c r="BX101" s="872"/>
      <c r="BY101" s="872"/>
      <c r="BZ101" s="872"/>
      <c r="CA101" s="872"/>
      <c r="CB101" s="872"/>
      <c r="CC101" s="872"/>
      <c r="CD101" s="872"/>
      <c r="CE101" s="872"/>
      <c r="CF101" s="872"/>
      <c r="CG101" s="877"/>
      <c r="CH101" s="874"/>
      <c r="CI101" s="875"/>
      <c r="CJ101" s="875"/>
      <c r="CK101" s="875"/>
      <c r="CL101" s="876"/>
      <c r="CM101" s="874"/>
      <c r="CN101" s="875"/>
      <c r="CO101" s="875"/>
      <c r="CP101" s="875"/>
      <c r="CQ101" s="876"/>
      <c r="CR101" s="874"/>
      <c r="CS101" s="875"/>
      <c r="CT101" s="875"/>
      <c r="CU101" s="875"/>
      <c r="CV101" s="876"/>
      <c r="CW101" s="874"/>
      <c r="CX101" s="875"/>
      <c r="CY101" s="875"/>
      <c r="CZ101" s="875"/>
      <c r="DA101" s="876"/>
      <c r="DB101" s="874"/>
      <c r="DC101" s="875"/>
      <c r="DD101" s="875"/>
      <c r="DE101" s="875"/>
      <c r="DF101" s="876"/>
      <c r="DG101" s="874"/>
      <c r="DH101" s="875"/>
      <c r="DI101" s="875"/>
      <c r="DJ101" s="875"/>
      <c r="DK101" s="876"/>
      <c r="DL101" s="874"/>
      <c r="DM101" s="875"/>
      <c r="DN101" s="875"/>
      <c r="DO101" s="875"/>
      <c r="DP101" s="876"/>
      <c r="DQ101" s="874"/>
      <c r="DR101" s="875"/>
      <c r="DS101" s="875"/>
      <c r="DT101" s="875"/>
      <c r="DU101" s="876"/>
      <c r="DV101" s="871"/>
      <c r="DW101" s="872"/>
      <c r="DX101" s="872"/>
      <c r="DY101" s="872"/>
      <c r="DZ101" s="873"/>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404</v>
      </c>
      <c r="BS102" s="803"/>
      <c r="BT102" s="803"/>
      <c r="BU102" s="803"/>
      <c r="BV102" s="803"/>
      <c r="BW102" s="803"/>
      <c r="BX102" s="803"/>
      <c r="BY102" s="803"/>
      <c r="BZ102" s="803"/>
      <c r="CA102" s="803"/>
      <c r="CB102" s="803"/>
      <c r="CC102" s="803"/>
      <c r="CD102" s="803"/>
      <c r="CE102" s="803"/>
      <c r="CF102" s="803"/>
      <c r="CG102" s="804"/>
      <c r="CH102" s="899"/>
      <c r="CI102" s="900"/>
      <c r="CJ102" s="900"/>
      <c r="CK102" s="900"/>
      <c r="CL102" s="901"/>
      <c r="CM102" s="899"/>
      <c r="CN102" s="900"/>
      <c r="CO102" s="900"/>
      <c r="CP102" s="900"/>
      <c r="CQ102" s="901"/>
      <c r="CR102" s="902">
        <v>171</v>
      </c>
      <c r="CS102" s="864"/>
      <c r="CT102" s="864"/>
      <c r="CU102" s="864"/>
      <c r="CV102" s="903"/>
      <c r="CW102" s="902">
        <v>155</v>
      </c>
      <c r="CX102" s="864"/>
      <c r="CY102" s="864"/>
      <c r="CZ102" s="864"/>
      <c r="DA102" s="903"/>
      <c r="DB102" s="902" t="s">
        <v>576</v>
      </c>
      <c r="DC102" s="864"/>
      <c r="DD102" s="864"/>
      <c r="DE102" s="864"/>
      <c r="DF102" s="903"/>
      <c r="DG102" s="902" t="s">
        <v>576</v>
      </c>
      <c r="DH102" s="864"/>
      <c r="DI102" s="864"/>
      <c r="DJ102" s="864"/>
      <c r="DK102" s="903"/>
      <c r="DL102" s="902">
        <v>165</v>
      </c>
      <c r="DM102" s="864"/>
      <c r="DN102" s="864"/>
      <c r="DO102" s="864"/>
      <c r="DP102" s="903"/>
      <c r="DQ102" s="902" t="s">
        <v>576</v>
      </c>
      <c r="DR102" s="864"/>
      <c r="DS102" s="864"/>
      <c r="DT102" s="864"/>
      <c r="DU102" s="903"/>
      <c r="DV102" s="802"/>
      <c r="DW102" s="803"/>
      <c r="DX102" s="803"/>
      <c r="DY102" s="803"/>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924" t="s">
        <v>411</v>
      </c>
      <c r="B109" s="905"/>
      <c r="C109" s="905"/>
      <c r="D109" s="905"/>
      <c r="E109" s="905"/>
      <c r="F109" s="905"/>
      <c r="G109" s="905"/>
      <c r="H109" s="905"/>
      <c r="I109" s="905"/>
      <c r="J109" s="905"/>
      <c r="K109" s="905"/>
      <c r="L109" s="905"/>
      <c r="M109" s="905"/>
      <c r="N109" s="905"/>
      <c r="O109" s="905"/>
      <c r="P109" s="905"/>
      <c r="Q109" s="905"/>
      <c r="R109" s="905"/>
      <c r="S109" s="905"/>
      <c r="T109" s="905"/>
      <c r="U109" s="905"/>
      <c r="V109" s="905"/>
      <c r="W109" s="905"/>
      <c r="X109" s="905"/>
      <c r="Y109" s="905"/>
      <c r="Z109" s="906"/>
      <c r="AA109" s="904" t="s">
        <v>412</v>
      </c>
      <c r="AB109" s="905"/>
      <c r="AC109" s="905"/>
      <c r="AD109" s="905"/>
      <c r="AE109" s="906"/>
      <c r="AF109" s="904" t="s">
        <v>413</v>
      </c>
      <c r="AG109" s="905"/>
      <c r="AH109" s="905"/>
      <c r="AI109" s="905"/>
      <c r="AJ109" s="906"/>
      <c r="AK109" s="904" t="s">
        <v>294</v>
      </c>
      <c r="AL109" s="905"/>
      <c r="AM109" s="905"/>
      <c r="AN109" s="905"/>
      <c r="AO109" s="906"/>
      <c r="AP109" s="904" t="s">
        <v>414</v>
      </c>
      <c r="AQ109" s="905"/>
      <c r="AR109" s="905"/>
      <c r="AS109" s="905"/>
      <c r="AT109" s="907"/>
      <c r="AU109" s="924" t="s">
        <v>411</v>
      </c>
      <c r="AV109" s="905"/>
      <c r="AW109" s="905"/>
      <c r="AX109" s="905"/>
      <c r="AY109" s="905"/>
      <c r="AZ109" s="905"/>
      <c r="BA109" s="905"/>
      <c r="BB109" s="905"/>
      <c r="BC109" s="905"/>
      <c r="BD109" s="905"/>
      <c r="BE109" s="905"/>
      <c r="BF109" s="905"/>
      <c r="BG109" s="905"/>
      <c r="BH109" s="905"/>
      <c r="BI109" s="905"/>
      <c r="BJ109" s="905"/>
      <c r="BK109" s="905"/>
      <c r="BL109" s="905"/>
      <c r="BM109" s="905"/>
      <c r="BN109" s="905"/>
      <c r="BO109" s="905"/>
      <c r="BP109" s="906"/>
      <c r="BQ109" s="904" t="s">
        <v>412</v>
      </c>
      <c r="BR109" s="905"/>
      <c r="BS109" s="905"/>
      <c r="BT109" s="905"/>
      <c r="BU109" s="906"/>
      <c r="BV109" s="904" t="s">
        <v>413</v>
      </c>
      <c r="BW109" s="905"/>
      <c r="BX109" s="905"/>
      <c r="BY109" s="905"/>
      <c r="BZ109" s="906"/>
      <c r="CA109" s="904" t="s">
        <v>294</v>
      </c>
      <c r="CB109" s="905"/>
      <c r="CC109" s="905"/>
      <c r="CD109" s="905"/>
      <c r="CE109" s="906"/>
      <c r="CF109" s="925" t="s">
        <v>414</v>
      </c>
      <c r="CG109" s="925"/>
      <c r="CH109" s="925"/>
      <c r="CI109" s="925"/>
      <c r="CJ109" s="925"/>
      <c r="CK109" s="904" t="s">
        <v>415</v>
      </c>
      <c r="CL109" s="905"/>
      <c r="CM109" s="905"/>
      <c r="CN109" s="905"/>
      <c r="CO109" s="905"/>
      <c r="CP109" s="905"/>
      <c r="CQ109" s="905"/>
      <c r="CR109" s="905"/>
      <c r="CS109" s="905"/>
      <c r="CT109" s="905"/>
      <c r="CU109" s="905"/>
      <c r="CV109" s="905"/>
      <c r="CW109" s="905"/>
      <c r="CX109" s="905"/>
      <c r="CY109" s="905"/>
      <c r="CZ109" s="905"/>
      <c r="DA109" s="905"/>
      <c r="DB109" s="905"/>
      <c r="DC109" s="905"/>
      <c r="DD109" s="905"/>
      <c r="DE109" s="905"/>
      <c r="DF109" s="906"/>
      <c r="DG109" s="904" t="s">
        <v>412</v>
      </c>
      <c r="DH109" s="905"/>
      <c r="DI109" s="905"/>
      <c r="DJ109" s="905"/>
      <c r="DK109" s="906"/>
      <c r="DL109" s="904" t="s">
        <v>413</v>
      </c>
      <c r="DM109" s="905"/>
      <c r="DN109" s="905"/>
      <c r="DO109" s="905"/>
      <c r="DP109" s="906"/>
      <c r="DQ109" s="904" t="s">
        <v>294</v>
      </c>
      <c r="DR109" s="905"/>
      <c r="DS109" s="905"/>
      <c r="DT109" s="905"/>
      <c r="DU109" s="906"/>
      <c r="DV109" s="904" t="s">
        <v>414</v>
      </c>
      <c r="DW109" s="905"/>
      <c r="DX109" s="905"/>
      <c r="DY109" s="905"/>
      <c r="DZ109" s="907"/>
    </row>
    <row r="110" spans="1:131" s="224" customFormat="1" ht="26.25" customHeight="1" x14ac:dyDescent="0.15">
      <c r="A110" s="908" t="s">
        <v>416</v>
      </c>
      <c r="B110" s="909"/>
      <c r="C110" s="909"/>
      <c r="D110" s="909"/>
      <c r="E110" s="909"/>
      <c r="F110" s="909"/>
      <c r="G110" s="909"/>
      <c r="H110" s="909"/>
      <c r="I110" s="909"/>
      <c r="J110" s="909"/>
      <c r="K110" s="909"/>
      <c r="L110" s="909"/>
      <c r="M110" s="909"/>
      <c r="N110" s="909"/>
      <c r="O110" s="909"/>
      <c r="P110" s="909"/>
      <c r="Q110" s="909"/>
      <c r="R110" s="909"/>
      <c r="S110" s="909"/>
      <c r="T110" s="909"/>
      <c r="U110" s="909"/>
      <c r="V110" s="909"/>
      <c r="W110" s="909"/>
      <c r="X110" s="909"/>
      <c r="Y110" s="909"/>
      <c r="Z110" s="910"/>
      <c r="AA110" s="911">
        <v>1283787</v>
      </c>
      <c r="AB110" s="912"/>
      <c r="AC110" s="912"/>
      <c r="AD110" s="912"/>
      <c r="AE110" s="913"/>
      <c r="AF110" s="914">
        <v>1377408</v>
      </c>
      <c r="AG110" s="912"/>
      <c r="AH110" s="912"/>
      <c r="AI110" s="912"/>
      <c r="AJ110" s="913"/>
      <c r="AK110" s="914">
        <v>1444668</v>
      </c>
      <c r="AL110" s="912"/>
      <c r="AM110" s="912"/>
      <c r="AN110" s="912"/>
      <c r="AO110" s="913"/>
      <c r="AP110" s="915">
        <v>20.3</v>
      </c>
      <c r="AQ110" s="916"/>
      <c r="AR110" s="916"/>
      <c r="AS110" s="916"/>
      <c r="AT110" s="917"/>
      <c r="AU110" s="918" t="s">
        <v>69</v>
      </c>
      <c r="AV110" s="919"/>
      <c r="AW110" s="919"/>
      <c r="AX110" s="919"/>
      <c r="AY110" s="919"/>
      <c r="AZ110" s="941" t="s">
        <v>417</v>
      </c>
      <c r="BA110" s="909"/>
      <c r="BB110" s="909"/>
      <c r="BC110" s="909"/>
      <c r="BD110" s="909"/>
      <c r="BE110" s="909"/>
      <c r="BF110" s="909"/>
      <c r="BG110" s="909"/>
      <c r="BH110" s="909"/>
      <c r="BI110" s="909"/>
      <c r="BJ110" s="909"/>
      <c r="BK110" s="909"/>
      <c r="BL110" s="909"/>
      <c r="BM110" s="909"/>
      <c r="BN110" s="909"/>
      <c r="BO110" s="909"/>
      <c r="BP110" s="910"/>
      <c r="BQ110" s="942">
        <v>23112437</v>
      </c>
      <c r="BR110" s="943"/>
      <c r="BS110" s="943"/>
      <c r="BT110" s="943"/>
      <c r="BU110" s="943"/>
      <c r="BV110" s="943">
        <v>24176654</v>
      </c>
      <c r="BW110" s="943"/>
      <c r="BX110" s="943"/>
      <c r="BY110" s="943"/>
      <c r="BZ110" s="943"/>
      <c r="CA110" s="943">
        <v>24817270</v>
      </c>
      <c r="CB110" s="943"/>
      <c r="CC110" s="943"/>
      <c r="CD110" s="943"/>
      <c r="CE110" s="943"/>
      <c r="CF110" s="956">
        <v>348.1</v>
      </c>
      <c r="CG110" s="957"/>
      <c r="CH110" s="957"/>
      <c r="CI110" s="957"/>
      <c r="CJ110" s="957"/>
      <c r="CK110" s="958" t="s">
        <v>418</v>
      </c>
      <c r="CL110" s="959"/>
      <c r="CM110" s="941" t="s">
        <v>419</v>
      </c>
      <c r="CN110" s="909"/>
      <c r="CO110" s="909"/>
      <c r="CP110" s="909"/>
      <c r="CQ110" s="909"/>
      <c r="CR110" s="909"/>
      <c r="CS110" s="909"/>
      <c r="CT110" s="909"/>
      <c r="CU110" s="909"/>
      <c r="CV110" s="909"/>
      <c r="CW110" s="909"/>
      <c r="CX110" s="909"/>
      <c r="CY110" s="909"/>
      <c r="CZ110" s="909"/>
      <c r="DA110" s="909"/>
      <c r="DB110" s="909"/>
      <c r="DC110" s="909"/>
      <c r="DD110" s="909"/>
      <c r="DE110" s="909"/>
      <c r="DF110" s="910"/>
      <c r="DG110" s="942">
        <v>723150</v>
      </c>
      <c r="DH110" s="943"/>
      <c r="DI110" s="943"/>
      <c r="DJ110" s="943"/>
      <c r="DK110" s="943"/>
      <c r="DL110" s="943">
        <v>671498</v>
      </c>
      <c r="DM110" s="943"/>
      <c r="DN110" s="943"/>
      <c r="DO110" s="943"/>
      <c r="DP110" s="943"/>
      <c r="DQ110" s="943">
        <v>619846</v>
      </c>
      <c r="DR110" s="943"/>
      <c r="DS110" s="943"/>
      <c r="DT110" s="943"/>
      <c r="DU110" s="943"/>
      <c r="DV110" s="944">
        <v>8.6999999999999993</v>
      </c>
      <c r="DW110" s="944"/>
      <c r="DX110" s="944"/>
      <c r="DY110" s="944"/>
      <c r="DZ110" s="945"/>
    </row>
    <row r="111" spans="1:131" s="224" customFormat="1" ht="26.25" customHeight="1" x14ac:dyDescent="0.15">
      <c r="A111" s="946" t="s">
        <v>420</v>
      </c>
      <c r="B111" s="947"/>
      <c r="C111" s="947"/>
      <c r="D111" s="947"/>
      <c r="E111" s="947"/>
      <c r="F111" s="947"/>
      <c r="G111" s="947"/>
      <c r="H111" s="947"/>
      <c r="I111" s="947"/>
      <c r="J111" s="947"/>
      <c r="K111" s="947"/>
      <c r="L111" s="947"/>
      <c r="M111" s="947"/>
      <c r="N111" s="947"/>
      <c r="O111" s="947"/>
      <c r="P111" s="947"/>
      <c r="Q111" s="947"/>
      <c r="R111" s="947"/>
      <c r="S111" s="947"/>
      <c r="T111" s="947"/>
      <c r="U111" s="947"/>
      <c r="V111" s="947"/>
      <c r="W111" s="947"/>
      <c r="X111" s="947"/>
      <c r="Y111" s="947"/>
      <c r="Z111" s="948"/>
      <c r="AA111" s="949" t="s">
        <v>121</v>
      </c>
      <c r="AB111" s="950"/>
      <c r="AC111" s="950"/>
      <c r="AD111" s="950"/>
      <c r="AE111" s="951"/>
      <c r="AF111" s="952" t="s">
        <v>121</v>
      </c>
      <c r="AG111" s="950"/>
      <c r="AH111" s="950"/>
      <c r="AI111" s="950"/>
      <c r="AJ111" s="951"/>
      <c r="AK111" s="952" t="s">
        <v>121</v>
      </c>
      <c r="AL111" s="950"/>
      <c r="AM111" s="950"/>
      <c r="AN111" s="950"/>
      <c r="AO111" s="951"/>
      <c r="AP111" s="953" t="s">
        <v>121</v>
      </c>
      <c r="AQ111" s="954"/>
      <c r="AR111" s="954"/>
      <c r="AS111" s="954"/>
      <c r="AT111" s="955"/>
      <c r="AU111" s="920"/>
      <c r="AV111" s="921"/>
      <c r="AW111" s="921"/>
      <c r="AX111" s="921"/>
      <c r="AY111" s="921"/>
      <c r="AZ111" s="934" t="s">
        <v>421</v>
      </c>
      <c r="BA111" s="935"/>
      <c r="BB111" s="935"/>
      <c r="BC111" s="935"/>
      <c r="BD111" s="935"/>
      <c r="BE111" s="935"/>
      <c r="BF111" s="935"/>
      <c r="BG111" s="935"/>
      <c r="BH111" s="935"/>
      <c r="BI111" s="935"/>
      <c r="BJ111" s="935"/>
      <c r="BK111" s="935"/>
      <c r="BL111" s="935"/>
      <c r="BM111" s="935"/>
      <c r="BN111" s="935"/>
      <c r="BO111" s="935"/>
      <c r="BP111" s="936"/>
      <c r="BQ111" s="937">
        <v>723150</v>
      </c>
      <c r="BR111" s="938"/>
      <c r="BS111" s="938"/>
      <c r="BT111" s="938"/>
      <c r="BU111" s="938"/>
      <c r="BV111" s="938">
        <v>671498</v>
      </c>
      <c r="BW111" s="938"/>
      <c r="BX111" s="938"/>
      <c r="BY111" s="938"/>
      <c r="BZ111" s="938"/>
      <c r="CA111" s="938">
        <v>619846</v>
      </c>
      <c r="CB111" s="938"/>
      <c r="CC111" s="938"/>
      <c r="CD111" s="938"/>
      <c r="CE111" s="938"/>
      <c r="CF111" s="932">
        <v>8.6999999999999993</v>
      </c>
      <c r="CG111" s="933"/>
      <c r="CH111" s="933"/>
      <c r="CI111" s="933"/>
      <c r="CJ111" s="933"/>
      <c r="CK111" s="960"/>
      <c r="CL111" s="961"/>
      <c r="CM111" s="934" t="s">
        <v>422</v>
      </c>
      <c r="CN111" s="935"/>
      <c r="CO111" s="935"/>
      <c r="CP111" s="935"/>
      <c r="CQ111" s="935"/>
      <c r="CR111" s="935"/>
      <c r="CS111" s="935"/>
      <c r="CT111" s="935"/>
      <c r="CU111" s="935"/>
      <c r="CV111" s="935"/>
      <c r="CW111" s="935"/>
      <c r="CX111" s="935"/>
      <c r="CY111" s="935"/>
      <c r="CZ111" s="935"/>
      <c r="DA111" s="935"/>
      <c r="DB111" s="935"/>
      <c r="DC111" s="935"/>
      <c r="DD111" s="935"/>
      <c r="DE111" s="935"/>
      <c r="DF111" s="936"/>
      <c r="DG111" s="937" t="s">
        <v>121</v>
      </c>
      <c r="DH111" s="938"/>
      <c r="DI111" s="938"/>
      <c r="DJ111" s="938"/>
      <c r="DK111" s="938"/>
      <c r="DL111" s="938" t="s">
        <v>121</v>
      </c>
      <c r="DM111" s="938"/>
      <c r="DN111" s="938"/>
      <c r="DO111" s="938"/>
      <c r="DP111" s="938"/>
      <c r="DQ111" s="938" t="s">
        <v>121</v>
      </c>
      <c r="DR111" s="938"/>
      <c r="DS111" s="938"/>
      <c r="DT111" s="938"/>
      <c r="DU111" s="938"/>
      <c r="DV111" s="939" t="s">
        <v>121</v>
      </c>
      <c r="DW111" s="939"/>
      <c r="DX111" s="939"/>
      <c r="DY111" s="939"/>
      <c r="DZ111" s="940"/>
    </row>
    <row r="112" spans="1:131" s="224" customFormat="1" ht="26.25" customHeight="1" x14ac:dyDescent="0.15">
      <c r="A112" s="964" t="s">
        <v>423</v>
      </c>
      <c r="B112" s="965"/>
      <c r="C112" s="935" t="s">
        <v>424</v>
      </c>
      <c r="D112" s="935"/>
      <c r="E112" s="935"/>
      <c r="F112" s="935"/>
      <c r="G112" s="935"/>
      <c r="H112" s="935"/>
      <c r="I112" s="935"/>
      <c r="J112" s="935"/>
      <c r="K112" s="935"/>
      <c r="L112" s="935"/>
      <c r="M112" s="935"/>
      <c r="N112" s="935"/>
      <c r="O112" s="935"/>
      <c r="P112" s="935"/>
      <c r="Q112" s="935"/>
      <c r="R112" s="935"/>
      <c r="S112" s="935"/>
      <c r="T112" s="935"/>
      <c r="U112" s="935"/>
      <c r="V112" s="935"/>
      <c r="W112" s="935"/>
      <c r="X112" s="935"/>
      <c r="Y112" s="935"/>
      <c r="Z112" s="936"/>
      <c r="AA112" s="970" t="s">
        <v>121</v>
      </c>
      <c r="AB112" s="971"/>
      <c r="AC112" s="971"/>
      <c r="AD112" s="971"/>
      <c r="AE112" s="972"/>
      <c r="AF112" s="973" t="s">
        <v>121</v>
      </c>
      <c r="AG112" s="971"/>
      <c r="AH112" s="971"/>
      <c r="AI112" s="971"/>
      <c r="AJ112" s="972"/>
      <c r="AK112" s="973" t="s">
        <v>121</v>
      </c>
      <c r="AL112" s="971"/>
      <c r="AM112" s="971"/>
      <c r="AN112" s="971"/>
      <c r="AO112" s="972"/>
      <c r="AP112" s="974" t="s">
        <v>121</v>
      </c>
      <c r="AQ112" s="975"/>
      <c r="AR112" s="975"/>
      <c r="AS112" s="975"/>
      <c r="AT112" s="976"/>
      <c r="AU112" s="920"/>
      <c r="AV112" s="921"/>
      <c r="AW112" s="921"/>
      <c r="AX112" s="921"/>
      <c r="AY112" s="921"/>
      <c r="AZ112" s="934" t="s">
        <v>425</v>
      </c>
      <c r="BA112" s="935"/>
      <c r="BB112" s="935"/>
      <c r="BC112" s="935"/>
      <c r="BD112" s="935"/>
      <c r="BE112" s="935"/>
      <c r="BF112" s="935"/>
      <c r="BG112" s="935"/>
      <c r="BH112" s="935"/>
      <c r="BI112" s="935"/>
      <c r="BJ112" s="935"/>
      <c r="BK112" s="935"/>
      <c r="BL112" s="935"/>
      <c r="BM112" s="935"/>
      <c r="BN112" s="935"/>
      <c r="BO112" s="935"/>
      <c r="BP112" s="936"/>
      <c r="BQ112" s="937">
        <v>3622795</v>
      </c>
      <c r="BR112" s="938"/>
      <c r="BS112" s="938"/>
      <c r="BT112" s="938"/>
      <c r="BU112" s="938"/>
      <c r="BV112" s="938">
        <v>3003279</v>
      </c>
      <c r="BW112" s="938"/>
      <c r="BX112" s="938"/>
      <c r="BY112" s="938"/>
      <c r="BZ112" s="938"/>
      <c r="CA112" s="938">
        <v>2863974</v>
      </c>
      <c r="CB112" s="938"/>
      <c r="CC112" s="938"/>
      <c r="CD112" s="938"/>
      <c r="CE112" s="938"/>
      <c r="CF112" s="932">
        <v>40.200000000000003</v>
      </c>
      <c r="CG112" s="933"/>
      <c r="CH112" s="933"/>
      <c r="CI112" s="933"/>
      <c r="CJ112" s="933"/>
      <c r="CK112" s="960"/>
      <c r="CL112" s="961"/>
      <c r="CM112" s="934" t="s">
        <v>426</v>
      </c>
      <c r="CN112" s="935"/>
      <c r="CO112" s="935"/>
      <c r="CP112" s="935"/>
      <c r="CQ112" s="935"/>
      <c r="CR112" s="935"/>
      <c r="CS112" s="935"/>
      <c r="CT112" s="935"/>
      <c r="CU112" s="935"/>
      <c r="CV112" s="935"/>
      <c r="CW112" s="935"/>
      <c r="CX112" s="935"/>
      <c r="CY112" s="935"/>
      <c r="CZ112" s="935"/>
      <c r="DA112" s="935"/>
      <c r="DB112" s="935"/>
      <c r="DC112" s="935"/>
      <c r="DD112" s="935"/>
      <c r="DE112" s="935"/>
      <c r="DF112" s="936"/>
      <c r="DG112" s="937" t="s">
        <v>121</v>
      </c>
      <c r="DH112" s="938"/>
      <c r="DI112" s="938"/>
      <c r="DJ112" s="938"/>
      <c r="DK112" s="938"/>
      <c r="DL112" s="938" t="s">
        <v>121</v>
      </c>
      <c r="DM112" s="938"/>
      <c r="DN112" s="938"/>
      <c r="DO112" s="938"/>
      <c r="DP112" s="938"/>
      <c r="DQ112" s="938" t="s">
        <v>121</v>
      </c>
      <c r="DR112" s="938"/>
      <c r="DS112" s="938"/>
      <c r="DT112" s="938"/>
      <c r="DU112" s="938"/>
      <c r="DV112" s="939" t="s">
        <v>121</v>
      </c>
      <c r="DW112" s="939"/>
      <c r="DX112" s="939"/>
      <c r="DY112" s="939"/>
      <c r="DZ112" s="940"/>
    </row>
    <row r="113" spans="1:130" s="224" customFormat="1" ht="26.25" customHeight="1" x14ac:dyDescent="0.15">
      <c r="A113" s="966"/>
      <c r="B113" s="967"/>
      <c r="C113" s="935" t="s">
        <v>427</v>
      </c>
      <c r="D113" s="935"/>
      <c r="E113" s="935"/>
      <c r="F113" s="935"/>
      <c r="G113" s="935"/>
      <c r="H113" s="935"/>
      <c r="I113" s="935"/>
      <c r="J113" s="935"/>
      <c r="K113" s="935"/>
      <c r="L113" s="935"/>
      <c r="M113" s="935"/>
      <c r="N113" s="935"/>
      <c r="O113" s="935"/>
      <c r="P113" s="935"/>
      <c r="Q113" s="935"/>
      <c r="R113" s="935"/>
      <c r="S113" s="935"/>
      <c r="T113" s="935"/>
      <c r="U113" s="935"/>
      <c r="V113" s="935"/>
      <c r="W113" s="935"/>
      <c r="X113" s="935"/>
      <c r="Y113" s="935"/>
      <c r="Z113" s="936"/>
      <c r="AA113" s="949">
        <v>428285</v>
      </c>
      <c r="AB113" s="950"/>
      <c r="AC113" s="950"/>
      <c r="AD113" s="950"/>
      <c r="AE113" s="951"/>
      <c r="AF113" s="952">
        <v>453911</v>
      </c>
      <c r="AG113" s="950"/>
      <c r="AH113" s="950"/>
      <c r="AI113" s="950"/>
      <c r="AJ113" s="951"/>
      <c r="AK113" s="952">
        <v>428713</v>
      </c>
      <c r="AL113" s="950"/>
      <c r="AM113" s="950"/>
      <c r="AN113" s="950"/>
      <c r="AO113" s="951"/>
      <c r="AP113" s="953">
        <v>6</v>
      </c>
      <c r="AQ113" s="954"/>
      <c r="AR113" s="954"/>
      <c r="AS113" s="954"/>
      <c r="AT113" s="955"/>
      <c r="AU113" s="920"/>
      <c r="AV113" s="921"/>
      <c r="AW113" s="921"/>
      <c r="AX113" s="921"/>
      <c r="AY113" s="921"/>
      <c r="AZ113" s="934" t="s">
        <v>428</v>
      </c>
      <c r="BA113" s="935"/>
      <c r="BB113" s="935"/>
      <c r="BC113" s="935"/>
      <c r="BD113" s="935"/>
      <c r="BE113" s="935"/>
      <c r="BF113" s="935"/>
      <c r="BG113" s="935"/>
      <c r="BH113" s="935"/>
      <c r="BI113" s="935"/>
      <c r="BJ113" s="935"/>
      <c r="BK113" s="935"/>
      <c r="BL113" s="935"/>
      <c r="BM113" s="935"/>
      <c r="BN113" s="935"/>
      <c r="BO113" s="935"/>
      <c r="BP113" s="936"/>
      <c r="BQ113" s="937">
        <v>4585768</v>
      </c>
      <c r="BR113" s="938"/>
      <c r="BS113" s="938"/>
      <c r="BT113" s="938"/>
      <c r="BU113" s="938"/>
      <c r="BV113" s="938">
        <v>5219151</v>
      </c>
      <c r="BW113" s="938"/>
      <c r="BX113" s="938"/>
      <c r="BY113" s="938"/>
      <c r="BZ113" s="938"/>
      <c r="CA113" s="938">
        <v>4860081</v>
      </c>
      <c r="CB113" s="938"/>
      <c r="CC113" s="938"/>
      <c r="CD113" s="938"/>
      <c r="CE113" s="938"/>
      <c r="CF113" s="932">
        <v>68.2</v>
      </c>
      <c r="CG113" s="933"/>
      <c r="CH113" s="933"/>
      <c r="CI113" s="933"/>
      <c r="CJ113" s="933"/>
      <c r="CK113" s="960"/>
      <c r="CL113" s="961"/>
      <c r="CM113" s="934" t="s">
        <v>429</v>
      </c>
      <c r="CN113" s="935"/>
      <c r="CO113" s="935"/>
      <c r="CP113" s="935"/>
      <c r="CQ113" s="935"/>
      <c r="CR113" s="935"/>
      <c r="CS113" s="935"/>
      <c r="CT113" s="935"/>
      <c r="CU113" s="935"/>
      <c r="CV113" s="935"/>
      <c r="CW113" s="935"/>
      <c r="CX113" s="935"/>
      <c r="CY113" s="935"/>
      <c r="CZ113" s="935"/>
      <c r="DA113" s="935"/>
      <c r="DB113" s="935"/>
      <c r="DC113" s="935"/>
      <c r="DD113" s="935"/>
      <c r="DE113" s="935"/>
      <c r="DF113" s="936"/>
      <c r="DG113" s="970" t="s">
        <v>121</v>
      </c>
      <c r="DH113" s="971"/>
      <c r="DI113" s="971"/>
      <c r="DJ113" s="971"/>
      <c r="DK113" s="972"/>
      <c r="DL113" s="973" t="s">
        <v>121</v>
      </c>
      <c r="DM113" s="971"/>
      <c r="DN113" s="971"/>
      <c r="DO113" s="971"/>
      <c r="DP113" s="972"/>
      <c r="DQ113" s="973" t="s">
        <v>121</v>
      </c>
      <c r="DR113" s="971"/>
      <c r="DS113" s="971"/>
      <c r="DT113" s="971"/>
      <c r="DU113" s="972"/>
      <c r="DV113" s="974" t="s">
        <v>121</v>
      </c>
      <c r="DW113" s="975"/>
      <c r="DX113" s="975"/>
      <c r="DY113" s="975"/>
      <c r="DZ113" s="976"/>
    </row>
    <row r="114" spans="1:130" s="224" customFormat="1" ht="26.25" customHeight="1" x14ac:dyDescent="0.15">
      <c r="A114" s="966"/>
      <c r="B114" s="967"/>
      <c r="C114" s="935" t="s">
        <v>430</v>
      </c>
      <c r="D114" s="935"/>
      <c r="E114" s="935"/>
      <c r="F114" s="935"/>
      <c r="G114" s="935"/>
      <c r="H114" s="935"/>
      <c r="I114" s="935"/>
      <c r="J114" s="935"/>
      <c r="K114" s="935"/>
      <c r="L114" s="935"/>
      <c r="M114" s="935"/>
      <c r="N114" s="935"/>
      <c r="O114" s="935"/>
      <c r="P114" s="935"/>
      <c r="Q114" s="935"/>
      <c r="R114" s="935"/>
      <c r="S114" s="935"/>
      <c r="T114" s="935"/>
      <c r="U114" s="935"/>
      <c r="V114" s="935"/>
      <c r="W114" s="935"/>
      <c r="X114" s="935"/>
      <c r="Y114" s="935"/>
      <c r="Z114" s="936"/>
      <c r="AA114" s="970">
        <v>342138</v>
      </c>
      <c r="AB114" s="971"/>
      <c r="AC114" s="971"/>
      <c r="AD114" s="971"/>
      <c r="AE114" s="972"/>
      <c r="AF114" s="973">
        <v>370620</v>
      </c>
      <c r="AG114" s="971"/>
      <c r="AH114" s="971"/>
      <c r="AI114" s="971"/>
      <c r="AJ114" s="972"/>
      <c r="AK114" s="973">
        <v>367057</v>
      </c>
      <c r="AL114" s="971"/>
      <c r="AM114" s="971"/>
      <c r="AN114" s="971"/>
      <c r="AO114" s="972"/>
      <c r="AP114" s="974">
        <v>5.0999999999999996</v>
      </c>
      <c r="AQ114" s="975"/>
      <c r="AR114" s="975"/>
      <c r="AS114" s="975"/>
      <c r="AT114" s="976"/>
      <c r="AU114" s="920"/>
      <c r="AV114" s="921"/>
      <c r="AW114" s="921"/>
      <c r="AX114" s="921"/>
      <c r="AY114" s="921"/>
      <c r="AZ114" s="934" t="s">
        <v>431</v>
      </c>
      <c r="BA114" s="935"/>
      <c r="BB114" s="935"/>
      <c r="BC114" s="935"/>
      <c r="BD114" s="935"/>
      <c r="BE114" s="935"/>
      <c r="BF114" s="935"/>
      <c r="BG114" s="935"/>
      <c r="BH114" s="935"/>
      <c r="BI114" s="935"/>
      <c r="BJ114" s="935"/>
      <c r="BK114" s="935"/>
      <c r="BL114" s="935"/>
      <c r="BM114" s="935"/>
      <c r="BN114" s="935"/>
      <c r="BO114" s="935"/>
      <c r="BP114" s="936"/>
      <c r="BQ114" s="937">
        <v>2319279</v>
      </c>
      <c r="BR114" s="938"/>
      <c r="BS114" s="938"/>
      <c r="BT114" s="938"/>
      <c r="BU114" s="938"/>
      <c r="BV114" s="938">
        <v>2227670</v>
      </c>
      <c r="BW114" s="938"/>
      <c r="BX114" s="938"/>
      <c r="BY114" s="938"/>
      <c r="BZ114" s="938"/>
      <c r="CA114" s="938">
        <v>2109651</v>
      </c>
      <c r="CB114" s="938"/>
      <c r="CC114" s="938"/>
      <c r="CD114" s="938"/>
      <c r="CE114" s="938"/>
      <c r="CF114" s="932">
        <v>29.6</v>
      </c>
      <c r="CG114" s="933"/>
      <c r="CH114" s="933"/>
      <c r="CI114" s="933"/>
      <c r="CJ114" s="933"/>
      <c r="CK114" s="960"/>
      <c r="CL114" s="961"/>
      <c r="CM114" s="934" t="s">
        <v>432</v>
      </c>
      <c r="CN114" s="935"/>
      <c r="CO114" s="935"/>
      <c r="CP114" s="935"/>
      <c r="CQ114" s="935"/>
      <c r="CR114" s="935"/>
      <c r="CS114" s="935"/>
      <c r="CT114" s="935"/>
      <c r="CU114" s="935"/>
      <c r="CV114" s="935"/>
      <c r="CW114" s="935"/>
      <c r="CX114" s="935"/>
      <c r="CY114" s="935"/>
      <c r="CZ114" s="935"/>
      <c r="DA114" s="935"/>
      <c r="DB114" s="935"/>
      <c r="DC114" s="935"/>
      <c r="DD114" s="935"/>
      <c r="DE114" s="935"/>
      <c r="DF114" s="936"/>
      <c r="DG114" s="970" t="s">
        <v>121</v>
      </c>
      <c r="DH114" s="971"/>
      <c r="DI114" s="971"/>
      <c r="DJ114" s="971"/>
      <c r="DK114" s="972"/>
      <c r="DL114" s="973" t="s">
        <v>121</v>
      </c>
      <c r="DM114" s="971"/>
      <c r="DN114" s="971"/>
      <c r="DO114" s="971"/>
      <c r="DP114" s="972"/>
      <c r="DQ114" s="973" t="s">
        <v>121</v>
      </c>
      <c r="DR114" s="971"/>
      <c r="DS114" s="971"/>
      <c r="DT114" s="971"/>
      <c r="DU114" s="972"/>
      <c r="DV114" s="974" t="s">
        <v>121</v>
      </c>
      <c r="DW114" s="975"/>
      <c r="DX114" s="975"/>
      <c r="DY114" s="975"/>
      <c r="DZ114" s="976"/>
    </row>
    <row r="115" spans="1:130" s="224" customFormat="1" ht="26.25" customHeight="1" x14ac:dyDescent="0.15">
      <c r="A115" s="966"/>
      <c r="B115" s="967"/>
      <c r="C115" s="935" t="s">
        <v>433</v>
      </c>
      <c r="D115" s="935"/>
      <c r="E115" s="935"/>
      <c r="F115" s="935"/>
      <c r="G115" s="935"/>
      <c r="H115" s="935"/>
      <c r="I115" s="935"/>
      <c r="J115" s="935"/>
      <c r="K115" s="935"/>
      <c r="L115" s="935"/>
      <c r="M115" s="935"/>
      <c r="N115" s="935"/>
      <c r="O115" s="935"/>
      <c r="P115" s="935"/>
      <c r="Q115" s="935"/>
      <c r="R115" s="935"/>
      <c r="S115" s="935"/>
      <c r="T115" s="935"/>
      <c r="U115" s="935"/>
      <c r="V115" s="935"/>
      <c r="W115" s="935"/>
      <c r="X115" s="935"/>
      <c r="Y115" s="935"/>
      <c r="Z115" s="936"/>
      <c r="AA115" s="949">
        <v>51652</v>
      </c>
      <c r="AB115" s="950"/>
      <c r="AC115" s="950"/>
      <c r="AD115" s="950"/>
      <c r="AE115" s="951"/>
      <c r="AF115" s="952">
        <v>51652</v>
      </c>
      <c r="AG115" s="950"/>
      <c r="AH115" s="950"/>
      <c r="AI115" s="950"/>
      <c r="AJ115" s="951"/>
      <c r="AK115" s="952">
        <v>51652</v>
      </c>
      <c r="AL115" s="950"/>
      <c r="AM115" s="950"/>
      <c r="AN115" s="950"/>
      <c r="AO115" s="951"/>
      <c r="AP115" s="953">
        <v>0.7</v>
      </c>
      <c r="AQ115" s="954"/>
      <c r="AR115" s="954"/>
      <c r="AS115" s="954"/>
      <c r="AT115" s="955"/>
      <c r="AU115" s="920"/>
      <c r="AV115" s="921"/>
      <c r="AW115" s="921"/>
      <c r="AX115" s="921"/>
      <c r="AY115" s="921"/>
      <c r="AZ115" s="934" t="s">
        <v>434</v>
      </c>
      <c r="BA115" s="935"/>
      <c r="BB115" s="935"/>
      <c r="BC115" s="935"/>
      <c r="BD115" s="935"/>
      <c r="BE115" s="935"/>
      <c r="BF115" s="935"/>
      <c r="BG115" s="935"/>
      <c r="BH115" s="935"/>
      <c r="BI115" s="935"/>
      <c r="BJ115" s="935"/>
      <c r="BK115" s="935"/>
      <c r="BL115" s="935"/>
      <c r="BM115" s="935"/>
      <c r="BN115" s="935"/>
      <c r="BO115" s="935"/>
      <c r="BP115" s="936"/>
      <c r="BQ115" s="937" t="s">
        <v>121</v>
      </c>
      <c r="BR115" s="938"/>
      <c r="BS115" s="938"/>
      <c r="BT115" s="938"/>
      <c r="BU115" s="938"/>
      <c r="BV115" s="938" t="s">
        <v>121</v>
      </c>
      <c r="BW115" s="938"/>
      <c r="BX115" s="938"/>
      <c r="BY115" s="938"/>
      <c r="BZ115" s="938"/>
      <c r="CA115" s="938">
        <v>165000</v>
      </c>
      <c r="CB115" s="938"/>
      <c r="CC115" s="938"/>
      <c r="CD115" s="938"/>
      <c r="CE115" s="938"/>
      <c r="CF115" s="932">
        <v>2.2999999999999998</v>
      </c>
      <c r="CG115" s="933"/>
      <c r="CH115" s="933"/>
      <c r="CI115" s="933"/>
      <c r="CJ115" s="933"/>
      <c r="CK115" s="960"/>
      <c r="CL115" s="961"/>
      <c r="CM115" s="934" t="s">
        <v>435</v>
      </c>
      <c r="CN115" s="935"/>
      <c r="CO115" s="935"/>
      <c r="CP115" s="935"/>
      <c r="CQ115" s="935"/>
      <c r="CR115" s="935"/>
      <c r="CS115" s="935"/>
      <c r="CT115" s="935"/>
      <c r="CU115" s="935"/>
      <c r="CV115" s="935"/>
      <c r="CW115" s="935"/>
      <c r="CX115" s="935"/>
      <c r="CY115" s="935"/>
      <c r="CZ115" s="935"/>
      <c r="DA115" s="935"/>
      <c r="DB115" s="935"/>
      <c r="DC115" s="935"/>
      <c r="DD115" s="935"/>
      <c r="DE115" s="935"/>
      <c r="DF115" s="936"/>
      <c r="DG115" s="970" t="s">
        <v>121</v>
      </c>
      <c r="DH115" s="971"/>
      <c r="DI115" s="971"/>
      <c r="DJ115" s="971"/>
      <c r="DK115" s="972"/>
      <c r="DL115" s="973" t="s">
        <v>121</v>
      </c>
      <c r="DM115" s="971"/>
      <c r="DN115" s="971"/>
      <c r="DO115" s="971"/>
      <c r="DP115" s="972"/>
      <c r="DQ115" s="973" t="s">
        <v>121</v>
      </c>
      <c r="DR115" s="971"/>
      <c r="DS115" s="971"/>
      <c r="DT115" s="971"/>
      <c r="DU115" s="972"/>
      <c r="DV115" s="974" t="s">
        <v>121</v>
      </c>
      <c r="DW115" s="975"/>
      <c r="DX115" s="975"/>
      <c r="DY115" s="975"/>
      <c r="DZ115" s="976"/>
    </row>
    <row r="116" spans="1:130" s="224" customFormat="1" ht="26.25" customHeight="1" x14ac:dyDescent="0.15">
      <c r="A116" s="968"/>
      <c r="B116" s="969"/>
      <c r="C116" s="977" t="s">
        <v>436</v>
      </c>
      <c r="D116" s="977"/>
      <c r="E116" s="977"/>
      <c r="F116" s="977"/>
      <c r="G116" s="977"/>
      <c r="H116" s="977"/>
      <c r="I116" s="977"/>
      <c r="J116" s="977"/>
      <c r="K116" s="977"/>
      <c r="L116" s="977"/>
      <c r="M116" s="977"/>
      <c r="N116" s="977"/>
      <c r="O116" s="977"/>
      <c r="P116" s="977"/>
      <c r="Q116" s="977"/>
      <c r="R116" s="977"/>
      <c r="S116" s="977"/>
      <c r="T116" s="977"/>
      <c r="U116" s="977"/>
      <c r="V116" s="977"/>
      <c r="W116" s="977"/>
      <c r="X116" s="977"/>
      <c r="Y116" s="977"/>
      <c r="Z116" s="978"/>
      <c r="AA116" s="970">
        <v>1043</v>
      </c>
      <c r="AB116" s="971"/>
      <c r="AC116" s="971"/>
      <c r="AD116" s="971"/>
      <c r="AE116" s="972"/>
      <c r="AF116" s="973">
        <v>53</v>
      </c>
      <c r="AG116" s="971"/>
      <c r="AH116" s="971"/>
      <c r="AI116" s="971"/>
      <c r="AJ116" s="972"/>
      <c r="AK116" s="973">
        <v>473</v>
      </c>
      <c r="AL116" s="971"/>
      <c r="AM116" s="971"/>
      <c r="AN116" s="971"/>
      <c r="AO116" s="972"/>
      <c r="AP116" s="974">
        <v>0</v>
      </c>
      <c r="AQ116" s="975"/>
      <c r="AR116" s="975"/>
      <c r="AS116" s="975"/>
      <c r="AT116" s="976"/>
      <c r="AU116" s="920"/>
      <c r="AV116" s="921"/>
      <c r="AW116" s="921"/>
      <c r="AX116" s="921"/>
      <c r="AY116" s="921"/>
      <c r="AZ116" s="979" t="s">
        <v>437</v>
      </c>
      <c r="BA116" s="980"/>
      <c r="BB116" s="980"/>
      <c r="BC116" s="980"/>
      <c r="BD116" s="980"/>
      <c r="BE116" s="980"/>
      <c r="BF116" s="980"/>
      <c r="BG116" s="980"/>
      <c r="BH116" s="980"/>
      <c r="BI116" s="980"/>
      <c r="BJ116" s="980"/>
      <c r="BK116" s="980"/>
      <c r="BL116" s="980"/>
      <c r="BM116" s="980"/>
      <c r="BN116" s="980"/>
      <c r="BO116" s="980"/>
      <c r="BP116" s="981"/>
      <c r="BQ116" s="937" t="s">
        <v>121</v>
      </c>
      <c r="BR116" s="938"/>
      <c r="BS116" s="938"/>
      <c r="BT116" s="938"/>
      <c r="BU116" s="938"/>
      <c r="BV116" s="938" t="s">
        <v>121</v>
      </c>
      <c r="BW116" s="938"/>
      <c r="BX116" s="938"/>
      <c r="BY116" s="938"/>
      <c r="BZ116" s="938"/>
      <c r="CA116" s="938" t="s">
        <v>121</v>
      </c>
      <c r="CB116" s="938"/>
      <c r="CC116" s="938"/>
      <c r="CD116" s="938"/>
      <c r="CE116" s="938"/>
      <c r="CF116" s="932" t="s">
        <v>121</v>
      </c>
      <c r="CG116" s="933"/>
      <c r="CH116" s="933"/>
      <c r="CI116" s="933"/>
      <c r="CJ116" s="933"/>
      <c r="CK116" s="960"/>
      <c r="CL116" s="961"/>
      <c r="CM116" s="934" t="s">
        <v>438</v>
      </c>
      <c r="CN116" s="935"/>
      <c r="CO116" s="935"/>
      <c r="CP116" s="935"/>
      <c r="CQ116" s="935"/>
      <c r="CR116" s="935"/>
      <c r="CS116" s="935"/>
      <c r="CT116" s="935"/>
      <c r="CU116" s="935"/>
      <c r="CV116" s="935"/>
      <c r="CW116" s="935"/>
      <c r="CX116" s="935"/>
      <c r="CY116" s="935"/>
      <c r="CZ116" s="935"/>
      <c r="DA116" s="935"/>
      <c r="DB116" s="935"/>
      <c r="DC116" s="935"/>
      <c r="DD116" s="935"/>
      <c r="DE116" s="935"/>
      <c r="DF116" s="936"/>
      <c r="DG116" s="970" t="s">
        <v>121</v>
      </c>
      <c r="DH116" s="971"/>
      <c r="DI116" s="971"/>
      <c r="DJ116" s="971"/>
      <c r="DK116" s="972"/>
      <c r="DL116" s="973" t="s">
        <v>121</v>
      </c>
      <c r="DM116" s="971"/>
      <c r="DN116" s="971"/>
      <c r="DO116" s="971"/>
      <c r="DP116" s="972"/>
      <c r="DQ116" s="973" t="s">
        <v>121</v>
      </c>
      <c r="DR116" s="971"/>
      <c r="DS116" s="971"/>
      <c r="DT116" s="971"/>
      <c r="DU116" s="972"/>
      <c r="DV116" s="974" t="s">
        <v>121</v>
      </c>
      <c r="DW116" s="975"/>
      <c r="DX116" s="975"/>
      <c r="DY116" s="975"/>
      <c r="DZ116" s="976"/>
    </row>
    <row r="117" spans="1:130" s="224" customFormat="1" ht="26.25" customHeight="1" x14ac:dyDescent="0.15">
      <c r="A117" s="924" t="s">
        <v>177</v>
      </c>
      <c r="B117" s="905"/>
      <c r="C117" s="905"/>
      <c r="D117" s="905"/>
      <c r="E117" s="905"/>
      <c r="F117" s="905"/>
      <c r="G117" s="905"/>
      <c r="H117" s="905"/>
      <c r="I117" s="905"/>
      <c r="J117" s="905"/>
      <c r="K117" s="905"/>
      <c r="L117" s="905"/>
      <c r="M117" s="905"/>
      <c r="N117" s="905"/>
      <c r="O117" s="905"/>
      <c r="P117" s="905"/>
      <c r="Q117" s="905"/>
      <c r="R117" s="905"/>
      <c r="S117" s="905"/>
      <c r="T117" s="905"/>
      <c r="U117" s="905"/>
      <c r="V117" s="905"/>
      <c r="W117" s="905"/>
      <c r="X117" s="905"/>
      <c r="Y117" s="989" t="s">
        <v>439</v>
      </c>
      <c r="Z117" s="906"/>
      <c r="AA117" s="990">
        <v>2106905</v>
      </c>
      <c r="AB117" s="991"/>
      <c r="AC117" s="991"/>
      <c r="AD117" s="991"/>
      <c r="AE117" s="992"/>
      <c r="AF117" s="993">
        <v>2253644</v>
      </c>
      <c r="AG117" s="991"/>
      <c r="AH117" s="991"/>
      <c r="AI117" s="991"/>
      <c r="AJ117" s="992"/>
      <c r="AK117" s="993">
        <v>2292563</v>
      </c>
      <c r="AL117" s="991"/>
      <c r="AM117" s="991"/>
      <c r="AN117" s="991"/>
      <c r="AO117" s="992"/>
      <c r="AP117" s="994"/>
      <c r="AQ117" s="995"/>
      <c r="AR117" s="995"/>
      <c r="AS117" s="995"/>
      <c r="AT117" s="996"/>
      <c r="AU117" s="920"/>
      <c r="AV117" s="921"/>
      <c r="AW117" s="921"/>
      <c r="AX117" s="921"/>
      <c r="AY117" s="921"/>
      <c r="AZ117" s="986" t="s">
        <v>440</v>
      </c>
      <c r="BA117" s="987"/>
      <c r="BB117" s="987"/>
      <c r="BC117" s="987"/>
      <c r="BD117" s="987"/>
      <c r="BE117" s="987"/>
      <c r="BF117" s="987"/>
      <c r="BG117" s="987"/>
      <c r="BH117" s="987"/>
      <c r="BI117" s="987"/>
      <c r="BJ117" s="987"/>
      <c r="BK117" s="987"/>
      <c r="BL117" s="987"/>
      <c r="BM117" s="987"/>
      <c r="BN117" s="987"/>
      <c r="BO117" s="987"/>
      <c r="BP117" s="988"/>
      <c r="BQ117" s="937" t="s">
        <v>121</v>
      </c>
      <c r="BR117" s="938"/>
      <c r="BS117" s="938"/>
      <c r="BT117" s="938"/>
      <c r="BU117" s="938"/>
      <c r="BV117" s="938" t="s">
        <v>121</v>
      </c>
      <c r="BW117" s="938"/>
      <c r="BX117" s="938"/>
      <c r="BY117" s="938"/>
      <c r="BZ117" s="938"/>
      <c r="CA117" s="938" t="s">
        <v>121</v>
      </c>
      <c r="CB117" s="938"/>
      <c r="CC117" s="938"/>
      <c r="CD117" s="938"/>
      <c r="CE117" s="938"/>
      <c r="CF117" s="932" t="s">
        <v>121</v>
      </c>
      <c r="CG117" s="933"/>
      <c r="CH117" s="933"/>
      <c r="CI117" s="933"/>
      <c r="CJ117" s="933"/>
      <c r="CK117" s="960"/>
      <c r="CL117" s="961"/>
      <c r="CM117" s="934" t="s">
        <v>441</v>
      </c>
      <c r="CN117" s="935"/>
      <c r="CO117" s="935"/>
      <c r="CP117" s="935"/>
      <c r="CQ117" s="935"/>
      <c r="CR117" s="935"/>
      <c r="CS117" s="935"/>
      <c r="CT117" s="935"/>
      <c r="CU117" s="935"/>
      <c r="CV117" s="935"/>
      <c r="CW117" s="935"/>
      <c r="CX117" s="935"/>
      <c r="CY117" s="935"/>
      <c r="CZ117" s="935"/>
      <c r="DA117" s="935"/>
      <c r="DB117" s="935"/>
      <c r="DC117" s="935"/>
      <c r="DD117" s="935"/>
      <c r="DE117" s="935"/>
      <c r="DF117" s="936"/>
      <c r="DG117" s="970" t="s">
        <v>121</v>
      </c>
      <c r="DH117" s="971"/>
      <c r="DI117" s="971"/>
      <c r="DJ117" s="971"/>
      <c r="DK117" s="972"/>
      <c r="DL117" s="973" t="s">
        <v>121</v>
      </c>
      <c r="DM117" s="971"/>
      <c r="DN117" s="971"/>
      <c r="DO117" s="971"/>
      <c r="DP117" s="972"/>
      <c r="DQ117" s="973" t="s">
        <v>121</v>
      </c>
      <c r="DR117" s="971"/>
      <c r="DS117" s="971"/>
      <c r="DT117" s="971"/>
      <c r="DU117" s="972"/>
      <c r="DV117" s="974" t="s">
        <v>121</v>
      </c>
      <c r="DW117" s="975"/>
      <c r="DX117" s="975"/>
      <c r="DY117" s="975"/>
      <c r="DZ117" s="976"/>
    </row>
    <row r="118" spans="1:130" s="224" customFormat="1" ht="26.25" customHeight="1" x14ac:dyDescent="0.15">
      <c r="A118" s="924" t="s">
        <v>415</v>
      </c>
      <c r="B118" s="905"/>
      <c r="C118" s="905"/>
      <c r="D118" s="905"/>
      <c r="E118" s="905"/>
      <c r="F118" s="905"/>
      <c r="G118" s="905"/>
      <c r="H118" s="905"/>
      <c r="I118" s="905"/>
      <c r="J118" s="905"/>
      <c r="K118" s="905"/>
      <c r="L118" s="905"/>
      <c r="M118" s="905"/>
      <c r="N118" s="905"/>
      <c r="O118" s="905"/>
      <c r="P118" s="905"/>
      <c r="Q118" s="905"/>
      <c r="R118" s="905"/>
      <c r="S118" s="905"/>
      <c r="T118" s="905"/>
      <c r="U118" s="905"/>
      <c r="V118" s="905"/>
      <c r="W118" s="905"/>
      <c r="X118" s="905"/>
      <c r="Y118" s="905"/>
      <c r="Z118" s="906"/>
      <c r="AA118" s="904" t="s">
        <v>412</v>
      </c>
      <c r="AB118" s="905"/>
      <c r="AC118" s="905"/>
      <c r="AD118" s="905"/>
      <c r="AE118" s="906"/>
      <c r="AF118" s="904" t="s">
        <v>413</v>
      </c>
      <c r="AG118" s="905"/>
      <c r="AH118" s="905"/>
      <c r="AI118" s="905"/>
      <c r="AJ118" s="906"/>
      <c r="AK118" s="904" t="s">
        <v>294</v>
      </c>
      <c r="AL118" s="905"/>
      <c r="AM118" s="905"/>
      <c r="AN118" s="905"/>
      <c r="AO118" s="906"/>
      <c r="AP118" s="982" t="s">
        <v>414</v>
      </c>
      <c r="AQ118" s="983"/>
      <c r="AR118" s="983"/>
      <c r="AS118" s="983"/>
      <c r="AT118" s="984"/>
      <c r="AU118" s="920"/>
      <c r="AV118" s="921"/>
      <c r="AW118" s="921"/>
      <c r="AX118" s="921"/>
      <c r="AY118" s="921"/>
      <c r="AZ118" s="985" t="s">
        <v>442</v>
      </c>
      <c r="BA118" s="977"/>
      <c r="BB118" s="977"/>
      <c r="BC118" s="977"/>
      <c r="BD118" s="977"/>
      <c r="BE118" s="977"/>
      <c r="BF118" s="977"/>
      <c r="BG118" s="977"/>
      <c r="BH118" s="977"/>
      <c r="BI118" s="977"/>
      <c r="BJ118" s="977"/>
      <c r="BK118" s="977"/>
      <c r="BL118" s="977"/>
      <c r="BM118" s="977"/>
      <c r="BN118" s="977"/>
      <c r="BO118" s="977"/>
      <c r="BP118" s="978"/>
      <c r="BQ118" s="1011" t="s">
        <v>121</v>
      </c>
      <c r="BR118" s="1012"/>
      <c r="BS118" s="1012"/>
      <c r="BT118" s="1012"/>
      <c r="BU118" s="1012"/>
      <c r="BV118" s="1012" t="s">
        <v>121</v>
      </c>
      <c r="BW118" s="1012"/>
      <c r="BX118" s="1012"/>
      <c r="BY118" s="1012"/>
      <c r="BZ118" s="1012"/>
      <c r="CA118" s="1012" t="s">
        <v>121</v>
      </c>
      <c r="CB118" s="1012"/>
      <c r="CC118" s="1012"/>
      <c r="CD118" s="1012"/>
      <c r="CE118" s="1012"/>
      <c r="CF118" s="932" t="s">
        <v>121</v>
      </c>
      <c r="CG118" s="933"/>
      <c r="CH118" s="933"/>
      <c r="CI118" s="933"/>
      <c r="CJ118" s="933"/>
      <c r="CK118" s="960"/>
      <c r="CL118" s="961"/>
      <c r="CM118" s="934" t="s">
        <v>443</v>
      </c>
      <c r="CN118" s="935"/>
      <c r="CO118" s="935"/>
      <c r="CP118" s="935"/>
      <c r="CQ118" s="935"/>
      <c r="CR118" s="935"/>
      <c r="CS118" s="935"/>
      <c r="CT118" s="935"/>
      <c r="CU118" s="935"/>
      <c r="CV118" s="935"/>
      <c r="CW118" s="935"/>
      <c r="CX118" s="935"/>
      <c r="CY118" s="935"/>
      <c r="CZ118" s="935"/>
      <c r="DA118" s="935"/>
      <c r="DB118" s="935"/>
      <c r="DC118" s="935"/>
      <c r="DD118" s="935"/>
      <c r="DE118" s="935"/>
      <c r="DF118" s="936"/>
      <c r="DG118" s="970" t="s">
        <v>121</v>
      </c>
      <c r="DH118" s="971"/>
      <c r="DI118" s="971"/>
      <c r="DJ118" s="971"/>
      <c r="DK118" s="972"/>
      <c r="DL118" s="973" t="s">
        <v>121</v>
      </c>
      <c r="DM118" s="971"/>
      <c r="DN118" s="971"/>
      <c r="DO118" s="971"/>
      <c r="DP118" s="972"/>
      <c r="DQ118" s="973" t="s">
        <v>121</v>
      </c>
      <c r="DR118" s="971"/>
      <c r="DS118" s="971"/>
      <c r="DT118" s="971"/>
      <c r="DU118" s="972"/>
      <c r="DV118" s="974" t="s">
        <v>121</v>
      </c>
      <c r="DW118" s="975"/>
      <c r="DX118" s="975"/>
      <c r="DY118" s="975"/>
      <c r="DZ118" s="976"/>
    </row>
    <row r="119" spans="1:130" s="224" customFormat="1" ht="26.25" customHeight="1" x14ac:dyDescent="0.15">
      <c r="A119" s="1068" t="s">
        <v>418</v>
      </c>
      <c r="B119" s="959"/>
      <c r="C119" s="941" t="s">
        <v>419</v>
      </c>
      <c r="D119" s="909"/>
      <c r="E119" s="909"/>
      <c r="F119" s="909"/>
      <c r="G119" s="909"/>
      <c r="H119" s="909"/>
      <c r="I119" s="909"/>
      <c r="J119" s="909"/>
      <c r="K119" s="909"/>
      <c r="L119" s="909"/>
      <c r="M119" s="909"/>
      <c r="N119" s="909"/>
      <c r="O119" s="909"/>
      <c r="P119" s="909"/>
      <c r="Q119" s="909"/>
      <c r="R119" s="909"/>
      <c r="S119" s="909"/>
      <c r="T119" s="909"/>
      <c r="U119" s="909"/>
      <c r="V119" s="909"/>
      <c r="W119" s="909"/>
      <c r="X119" s="909"/>
      <c r="Y119" s="909"/>
      <c r="Z119" s="910"/>
      <c r="AA119" s="911">
        <v>51652</v>
      </c>
      <c r="AB119" s="912"/>
      <c r="AC119" s="912"/>
      <c r="AD119" s="912"/>
      <c r="AE119" s="913"/>
      <c r="AF119" s="914">
        <v>51652</v>
      </c>
      <c r="AG119" s="912"/>
      <c r="AH119" s="912"/>
      <c r="AI119" s="912"/>
      <c r="AJ119" s="913"/>
      <c r="AK119" s="914">
        <v>51652</v>
      </c>
      <c r="AL119" s="912"/>
      <c r="AM119" s="912"/>
      <c r="AN119" s="912"/>
      <c r="AO119" s="913"/>
      <c r="AP119" s="915">
        <v>0.7</v>
      </c>
      <c r="AQ119" s="916"/>
      <c r="AR119" s="916"/>
      <c r="AS119" s="916"/>
      <c r="AT119" s="917"/>
      <c r="AU119" s="922"/>
      <c r="AV119" s="923"/>
      <c r="AW119" s="923"/>
      <c r="AX119" s="923"/>
      <c r="AY119" s="923"/>
      <c r="AZ119" s="245" t="s">
        <v>177</v>
      </c>
      <c r="BA119" s="245"/>
      <c r="BB119" s="245"/>
      <c r="BC119" s="245"/>
      <c r="BD119" s="245"/>
      <c r="BE119" s="245"/>
      <c r="BF119" s="245"/>
      <c r="BG119" s="245"/>
      <c r="BH119" s="245"/>
      <c r="BI119" s="245"/>
      <c r="BJ119" s="245"/>
      <c r="BK119" s="245"/>
      <c r="BL119" s="245"/>
      <c r="BM119" s="245"/>
      <c r="BN119" s="245"/>
      <c r="BO119" s="989" t="s">
        <v>444</v>
      </c>
      <c r="BP119" s="1017"/>
      <c r="BQ119" s="1011">
        <v>34363429</v>
      </c>
      <c r="BR119" s="1012"/>
      <c r="BS119" s="1012"/>
      <c r="BT119" s="1012"/>
      <c r="BU119" s="1012"/>
      <c r="BV119" s="1012">
        <v>35298252</v>
      </c>
      <c r="BW119" s="1012"/>
      <c r="BX119" s="1012"/>
      <c r="BY119" s="1012"/>
      <c r="BZ119" s="1012"/>
      <c r="CA119" s="1012">
        <v>35435822</v>
      </c>
      <c r="CB119" s="1012"/>
      <c r="CC119" s="1012"/>
      <c r="CD119" s="1012"/>
      <c r="CE119" s="1012"/>
      <c r="CF119" s="1013"/>
      <c r="CG119" s="1014"/>
      <c r="CH119" s="1014"/>
      <c r="CI119" s="1014"/>
      <c r="CJ119" s="1015"/>
      <c r="CK119" s="962"/>
      <c r="CL119" s="963"/>
      <c r="CM119" s="985" t="s">
        <v>445</v>
      </c>
      <c r="CN119" s="977"/>
      <c r="CO119" s="977"/>
      <c r="CP119" s="977"/>
      <c r="CQ119" s="977"/>
      <c r="CR119" s="977"/>
      <c r="CS119" s="977"/>
      <c r="CT119" s="977"/>
      <c r="CU119" s="977"/>
      <c r="CV119" s="977"/>
      <c r="CW119" s="977"/>
      <c r="CX119" s="977"/>
      <c r="CY119" s="977"/>
      <c r="CZ119" s="977"/>
      <c r="DA119" s="977"/>
      <c r="DB119" s="977"/>
      <c r="DC119" s="977"/>
      <c r="DD119" s="977"/>
      <c r="DE119" s="977"/>
      <c r="DF119" s="978"/>
      <c r="DG119" s="1016" t="s">
        <v>121</v>
      </c>
      <c r="DH119" s="998"/>
      <c r="DI119" s="998"/>
      <c r="DJ119" s="998"/>
      <c r="DK119" s="999"/>
      <c r="DL119" s="997" t="s">
        <v>121</v>
      </c>
      <c r="DM119" s="998"/>
      <c r="DN119" s="998"/>
      <c r="DO119" s="998"/>
      <c r="DP119" s="999"/>
      <c r="DQ119" s="997" t="s">
        <v>121</v>
      </c>
      <c r="DR119" s="998"/>
      <c r="DS119" s="998"/>
      <c r="DT119" s="998"/>
      <c r="DU119" s="999"/>
      <c r="DV119" s="1000" t="s">
        <v>121</v>
      </c>
      <c r="DW119" s="1001"/>
      <c r="DX119" s="1001"/>
      <c r="DY119" s="1001"/>
      <c r="DZ119" s="1002"/>
    </row>
    <row r="120" spans="1:130" s="224" customFormat="1" ht="26.25" customHeight="1" x14ac:dyDescent="0.15">
      <c r="A120" s="1069"/>
      <c r="B120" s="961"/>
      <c r="C120" s="934" t="s">
        <v>422</v>
      </c>
      <c r="D120" s="935"/>
      <c r="E120" s="935"/>
      <c r="F120" s="935"/>
      <c r="G120" s="935"/>
      <c r="H120" s="935"/>
      <c r="I120" s="935"/>
      <c r="J120" s="935"/>
      <c r="K120" s="935"/>
      <c r="L120" s="935"/>
      <c r="M120" s="935"/>
      <c r="N120" s="935"/>
      <c r="O120" s="935"/>
      <c r="P120" s="935"/>
      <c r="Q120" s="935"/>
      <c r="R120" s="935"/>
      <c r="S120" s="935"/>
      <c r="T120" s="935"/>
      <c r="U120" s="935"/>
      <c r="V120" s="935"/>
      <c r="W120" s="935"/>
      <c r="X120" s="935"/>
      <c r="Y120" s="935"/>
      <c r="Z120" s="936"/>
      <c r="AA120" s="970" t="s">
        <v>121</v>
      </c>
      <c r="AB120" s="971"/>
      <c r="AC120" s="971"/>
      <c r="AD120" s="971"/>
      <c r="AE120" s="972"/>
      <c r="AF120" s="973" t="s">
        <v>121</v>
      </c>
      <c r="AG120" s="971"/>
      <c r="AH120" s="971"/>
      <c r="AI120" s="971"/>
      <c r="AJ120" s="972"/>
      <c r="AK120" s="973" t="s">
        <v>121</v>
      </c>
      <c r="AL120" s="971"/>
      <c r="AM120" s="971"/>
      <c r="AN120" s="971"/>
      <c r="AO120" s="972"/>
      <c r="AP120" s="974" t="s">
        <v>121</v>
      </c>
      <c r="AQ120" s="975"/>
      <c r="AR120" s="975"/>
      <c r="AS120" s="975"/>
      <c r="AT120" s="976"/>
      <c r="AU120" s="1003" t="s">
        <v>446</v>
      </c>
      <c r="AV120" s="1004"/>
      <c r="AW120" s="1004"/>
      <c r="AX120" s="1004"/>
      <c r="AY120" s="1005"/>
      <c r="AZ120" s="941" t="s">
        <v>447</v>
      </c>
      <c r="BA120" s="909"/>
      <c r="BB120" s="909"/>
      <c r="BC120" s="909"/>
      <c r="BD120" s="909"/>
      <c r="BE120" s="909"/>
      <c r="BF120" s="909"/>
      <c r="BG120" s="909"/>
      <c r="BH120" s="909"/>
      <c r="BI120" s="909"/>
      <c r="BJ120" s="909"/>
      <c r="BK120" s="909"/>
      <c r="BL120" s="909"/>
      <c r="BM120" s="909"/>
      <c r="BN120" s="909"/>
      <c r="BO120" s="909"/>
      <c r="BP120" s="910"/>
      <c r="BQ120" s="942">
        <v>2349747</v>
      </c>
      <c r="BR120" s="943"/>
      <c r="BS120" s="943"/>
      <c r="BT120" s="943"/>
      <c r="BU120" s="943"/>
      <c r="BV120" s="943">
        <v>2530851</v>
      </c>
      <c r="BW120" s="943"/>
      <c r="BX120" s="943"/>
      <c r="BY120" s="943"/>
      <c r="BZ120" s="943"/>
      <c r="CA120" s="943">
        <v>1737470</v>
      </c>
      <c r="CB120" s="943"/>
      <c r="CC120" s="943"/>
      <c r="CD120" s="943"/>
      <c r="CE120" s="943"/>
      <c r="CF120" s="956">
        <v>24.4</v>
      </c>
      <c r="CG120" s="957"/>
      <c r="CH120" s="957"/>
      <c r="CI120" s="957"/>
      <c r="CJ120" s="957"/>
      <c r="CK120" s="1018" t="s">
        <v>448</v>
      </c>
      <c r="CL120" s="1019"/>
      <c r="CM120" s="1019"/>
      <c r="CN120" s="1019"/>
      <c r="CO120" s="1020"/>
      <c r="CP120" s="1026" t="s">
        <v>395</v>
      </c>
      <c r="CQ120" s="1027"/>
      <c r="CR120" s="1027"/>
      <c r="CS120" s="1027"/>
      <c r="CT120" s="1027"/>
      <c r="CU120" s="1027"/>
      <c r="CV120" s="1027"/>
      <c r="CW120" s="1027"/>
      <c r="CX120" s="1027"/>
      <c r="CY120" s="1027"/>
      <c r="CZ120" s="1027"/>
      <c r="DA120" s="1027"/>
      <c r="DB120" s="1027"/>
      <c r="DC120" s="1027"/>
      <c r="DD120" s="1027"/>
      <c r="DE120" s="1027"/>
      <c r="DF120" s="1028"/>
      <c r="DG120" s="942">
        <v>3564688</v>
      </c>
      <c r="DH120" s="943"/>
      <c r="DI120" s="943"/>
      <c r="DJ120" s="943"/>
      <c r="DK120" s="943"/>
      <c r="DL120" s="943">
        <v>2987674</v>
      </c>
      <c r="DM120" s="943"/>
      <c r="DN120" s="943"/>
      <c r="DO120" s="943"/>
      <c r="DP120" s="943"/>
      <c r="DQ120" s="943">
        <v>2849093</v>
      </c>
      <c r="DR120" s="943"/>
      <c r="DS120" s="943"/>
      <c r="DT120" s="943"/>
      <c r="DU120" s="943"/>
      <c r="DV120" s="944">
        <v>40</v>
      </c>
      <c r="DW120" s="944"/>
      <c r="DX120" s="944"/>
      <c r="DY120" s="944"/>
      <c r="DZ120" s="945"/>
    </row>
    <row r="121" spans="1:130" s="224" customFormat="1" ht="26.25" customHeight="1" x14ac:dyDescent="0.15">
      <c r="A121" s="1069"/>
      <c r="B121" s="961"/>
      <c r="C121" s="986" t="s">
        <v>449</v>
      </c>
      <c r="D121" s="987"/>
      <c r="E121" s="987"/>
      <c r="F121" s="987"/>
      <c r="G121" s="987"/>
      <c r="H121" s="987"/>
      <c r="I121" s="987"/>
      <c r="J121" s="987"/>
      <c r="K121" s="987"/>
      <c r="L121" s="987"/>
      <c r="M121" s="987"/>
      <c r="N121" s="987"/>
      <c r="O121" s="987"/>
      <c r="P121" s="987"/>
      <c r="Q121" s="987"/>
      <c r="R121" s="987"/>
      <c r="S121" s="987"/>
      <c r="T121" s="987"/>
      <c r="U121" s="987"/>
      <c r="V121" s="987"/>
      <c r="W121" s="987"/>
      <c r="X121" s="987"/>
      <c r="Y121" s="987"/>
      <c r="Z121" s="988"/>
      <c r="AA121" s="970" t="s">
        <v>121</v>
      </c>
      <c r="AB121" s="971"/>
      <c r="AC121" s="971"/>
      <c r="AD121" s="971"/>
      <c r="AE121" s="972"/>
      <c r="AF121" s="973" t="s">
        <v>121</v>
      </c>
      <c r="AG121" s="971"/>
      <c r="AH121" s="971"/>
      <c r="AI121" s="971"/>
      <c r="AJ121" s="972"/>
      <c r="AK121" s="973" t="s">
        <v>121</v>
      </c>
      <c r="AL121" s="971"/>
      <c r="AM121" s="971"/>
      <c r="AN121" s="971"/>
      <c r="AO121" s="972"/>
      <c r="AP121" s="974" t="s">
        <v>121</v>
      </c>
      <c r="AQ121" s="975"/>
      <c r="AR121" s="975"/>
      <c r="AS121" s="975"/>
      <c r="AT121" s="976"/>
      <c r="AU121" s="1006"/>
      <c r="AV121" s="1007"/>
      <c r="AW121" s="1007"/>
      <c r="AX121" s="1007"/>
      <c r="AY121" s="1008"/>
      <c r="AZ121" s="934" t="s">
        <v>450</v>
      </c>
      <c r="BA121" s="935"/>
      <c r="BB121" s="935"/>
      <c r="BC121" s="935"/>
      <c r="BD121" s="935"/>
      <c r="BE121" s="935"/>
      <c r="BF121" s="935"/>
      <c r="BG121" s="935"/>
      <c r="BH121" s="935"/>
      <c r="BI121" s="935"/>
      <c r="BJ121" s="935"/>
      <c r="BK121" s="935"/>
      <c r="BL121" s="935"/>
      <c r="BM121" s="935"/>
      <c r="BN121" s="935"/>
      <c r="BO121" s="935"/>
      <c r="BP121" s="936"/>
      <c r="BQ121" s="937">
        <v>1019604</v>
      </c>
      <c r="BR121" s="938"/>
      <c r="BS121" s="938"/>
      <c r="BT121" s="938"/>
      <c r="BU121" s="938"/>
      <c r="BV121" s="938">
        <v>1160057</v>
      </c>
      <c r="BW121" s="938"/>
      <c r="BX121" s="938"/>
      <c r="BY121" s="938"/>
      <c r="BZ121" s="938"/>
      <c r="CA121" s="938">
        <v>932779</v>
      </c>
      <c r="CB121" s="938"/>
      <c r="CC121" s="938"/>
      <c r="CD121" s="938"/>
      <c r="CE121" s="938"/>
      <c r="CF121" s="932">
        <v>13.1</v>
      </c>
      <c r="CG121" s="933"/>
      <c r="CH121" s="933"/>
      <c r="CI121" s="933"/>
      <c r="CJ121" s="933"/>
      <c r="CK121" s="1021"/>
      <c r="CL121" s="1022"/>
      <c r="CM121" s="1022"/>
      <c r="CN121" s="1022"/>
      <c r="CO121" s="1023"/>
      <c r="CP121" s="1031" t="s">
        <v>393</v>
      </c>
      <c r="CQ121" s="1032"/>
      <c r="CR121" s="1032"/>
      <c r="CS121" s="1032"/>
      <c r="CT121" s="1032"/>
      <c r="CU121" s="1032"/>
      <c r="CV121" s="1032"/>
      <c r="CW121" s="1032"/>
      <c r="CX121" s="1032"/>
      <c r="CY121" s="1032"/>
      <c r="CZ121" s="1032"/>
      <c r="DA121" s="1032"/>
      <c r="DB121" s="1032"/>
      <c r="DC121" s="1032"/>
      <c r="DD121" s="1032"/>
      <c r="DE121" s="1032"/>
      <c r="DF121" s="1033"/>
      <c r="DG121" s="937">
        <v>13124</v>
      </c>
      <c r="DH121" s="938"/>
      <c r="DI121" s="938"/>
      <c r="DJ121" s="938"/>
      <c r="DK121" s="938"/>
      <c r="DL121" s="938">
        <v>15605</v>
      </c>
      <c r="DM121" s="938"/>
      <c r="DN121" s="938"/>
      <c r="DO121" s="938"/>
      <c r="DP121" s="938"/>
      <c r="DQ121" s="938">
        <v>14881</v>
      </c>
      <c r="DR121" s="938"/>
      <c r="DS121" s="938"/>
      <c r="DT121" s="938"/>
      <c r="DU121" s="938"/>
      <c r="DV121" s="939">
        <v>0.2</v>
      </c>
      <c r="DW121" s="939"/>
      <c r="DX121" s="939"/>
      <c r="DY121" s="939"/>
      <c r="DZ121" s="940"/>
    </row>
    <row r="122" spans="1:130" s="224" customFormat="1" ht="26.25" customHeight="1" x14ac:dyDescent="0.15">
      <c r="A122" s="1069"/>
      <c r="B122" s="961"/>
      <c r="C122" s="934" t="s">
        <v>432</v>
      </c>
      <c r="D122" s="935"/>
      <c r="E122" s="935"/>
      <c r="F122" s="935"/>
      <c r="G122" s="935"/>
      <c r="H122" s="935"/>
      <c r="I122" s="935"/>
      <c r="J122" s="935"/>
      <c r="K122" s="935"/>
      <c r="L122" s="935"/>
      <c r="M122" s="935"/>
      <c r="N122" s="935"/>
      <c r="O122" s="935"/>
      <c r="P122" s="935"/>
      <c r="Q122" s="935"/>
      <c r="R122" s="935"/>
      <c r="S122" s="935"/>
      <c r="T122" s="935"/>
      <c r="U122" s="935"/>
      <c r="V122" s="935"/>
      <c r="W122" s="935"/>
      <c r="X122" s="935"/>
      <c r="Y122" s="935"/>
      <c r="Z122" s="936"/>
      <c r="AA122" s="970" t="s">
        <v>121</v>
      </c>
      <c r="AB122" s="971"/>
      <c r="AC122" s="971"/>
      <c r="AD122" s="971"/>
      <c r="AE122" s="972"/>
      <c r="AF122" s="973" t="s">
        <v>121</v>
      </c>
      <c r="AG122" s="971"/>
      <c r="AH122" s="971"/>
      <c r="AI122" s="971"/>
      <c r="AJ122" s="972"/>
      <c r="AK122" s="973" t="s">
        <v>121</v>
      </c>
      <c r="AL122" s="971"/>
      <c r="AM122" s="971"/>
      <c r="AN122" s="971"/>
      <c r="AO122" s="972"/>
      <c r="AP122" s="974" t="s">
        <v>121</v>
      </c>
      <c r="AQ122" s="975"/>
      <c r="AR122" s="975"/>
      <c r="AS122" s="975"/>
      <c r="AT122" s="976"/>
      <c r="AU122" s="1006"/>
      <c r="AV122" s="1007"/>
      <c r="AW122" s="1007"/>
      <c r="AX122" s="1007"/>
      <c r="AY122" s="1008"/>
      <c r="AZ122" s="985" t="s">
        <v>451</v>
      </c>
      <c r="BA122" s="977"/>
      <c r="BB122" s="977"/>
      <c r="BC122" s="977"/>
      <c r="BD122" s="977"/>
      <c r="BE122" s="977"/>
      <c r="BF122" s="977"/>
      <c r="BG122" s="977"/>
      <c r="BH122" s="977"/>
      <c r="BI122" s="977"/>
      <c r="BJ122" s="977"/>
      <c r="BK122" s="977"/>
      <c r="BL122" s="977"/>
      <c r="BM122" s="977"/>
      <c r="BN122" s="977"/>
      <c r="BO122" s="977"/>
      <c r="BP122" s="978"/>
      <c r="BQ122" s="1011">
        <v>14514646</v>
      </c>
      <c r="BR122" s="1012"/>
      <c r="BS122" s="1012"/>
      <c r="BT122" s="1012"/>
      <c r="BU122" s="1012"/>
      <c r="BV122" s="1012">
        <v>14985953</v>
      </c>
      <c r="BW122" s="1012"/>
      <c r="BX122" s="1012"/>
      <c r="BY122" s="1012"/>
      <c r="BZ122" s="1012"/>
      <c r="CA122" s="1012">
        <v>14504386</v>
      </c>
      <c r="CB122" s="1012"/>
      <c r="CC122" s="1012"/>
      <c r="CD122" s="1012"/>
      <c r="CE122" s="1012"/>
      <c r="CF122" s="1029">
        <v>203.4</v>
      </c>
      <c r="CG122" s="1030"/>
      <c r="CH122" s="1030"/>
      <c r="CI122" s="1030"/>
      <c r="CJ122" s="1030"/>
      <c r="CK122" s="1021"/>
      <c r="CL122" s="1022"/>
      <c r="CM122" s="1022"/>
      <c r="CN122" s="1022"/>
      <c r="CO122" s="1023"/>
      <c r="CP122" s="1031" t="s">
        <v>390</v>
      </c>
      <c r="CQ122" s="1032"/>
      <c r="CR122" s="1032"/>
      <c r="CS122" s="1032"/>
      <c r="CT122" s="1032"/>
      <c r="CU122" s="1032"/>
      <c r="CV122" s="1032"/>
      <c r="CW122" s="1032"/>
      <c r="CX122" s="1032"/>
      <c r="CY122" s="1032"/>
      <c r="CZ122" s="1032"/>
      <c r="DA122" s="1032"/>
      <c r="DB122" s="1032"/>
      <c r="DC122" s="1032"/>
      <c r="DD122" s="1032"/>
      <c r="DE122" s="1032"/>
      <c r="DF122" s="1033"/>
      <c r="DG122" s="937" t="s">
        <v>121</v>
      </c>
      <c r="DH122" s="938"/>
      <c r="DI122" s="938"/>
      <c r="DJ122" s="938"/>
      <c r="DK122" s="938"/>
      <c r="DL122" s="938" t="s">
        <v>121</v>
      </c>
      <c r="DM122" s="938"/>
      <c r="DN122" s="938"/>
      <c r="DO122" s="938"/>
      <c r="DP122" s="938"/>
      <c r="DQ122" s="938" t="s">
        <v>121</v>
      </c>
      <c r="DR122" s="938"/>
      <c r="DS122" s="938"/>
      <c r="DT122" s="938"/>
      <c r="DU122" s="938"/>
      <c r="DV122" s="939" t="s">
        <v>121</v>
      </c>
      <c r="DW122" s="939"/>
      <c r="DX122" s="939"/>
      <c r="DY122" s="939"/>
      <c r="DZ122" s="940"/>
    </row>
    <row r="123" spans="1:130" s="224" customFormat="1" ht="26.25" customHeight="1" x14ac:dyDescent="0.15">
      <c r="A123" s="1069"/>
      <c r="B123" s="961"/>
      <c r="C123" s="934" t="s">
        <v>438</v>
      </c>
      <c r="D123" s="935"/>
      <c r="E123" s="935"/>
      <c r="F123" s="935"/>
      <c r="G123" s="935"/>
      <c r="H123" s="935"/>
      <c r="I123" s="935"/>
      <c r="J123" s="935"/>
      <c r="K123" s="935"/>
      <c r="L123" s="935"/>
      <c r="M123" s="935"/>
      <c r="N123" s="935"/>
      <c r="O123" s="935"/>
      <c r="P123" s="935"/>
      <c r="Q123" s="935"/>
      <c r="R123" s="935"/>
      <c r="S123" s="935"/>
      <c r="T123" s="935"/>
      <c r="U123" s="935"/>
      <c r="V123" s="935"/>
      <c r="W123" s="935"/>
      <c r="X123" s="935"/>
      <c r="Y123" s="935"/>
      <c r="Z123" s="936"/>
      <c r="AA123" s="970" t="s">
        <v>121</v>
      </c>
      <c r="AB123" s="971"/>
      <c r="AC123" s="971"/>
      <c r="AD123" s="971"/>
      <c r="AE123" s="972"/>
      <c r="AF123" s="973" t="s">
        <v>121</v>
      </c>
      <c r="AG123" s="971"/>
      <c r="AH123" s="971"/>
      <c r="AI123" s="971"/>
      <c r="AJ123" s="972"/>
      <c r="AK123" s="973" t="s">
        <v>121</v>
      </c>
      <c r="AL123" s="971"/>
      <c r="AM123" s="971"/>
      <c r="AN123" s="971"/>
      <c r="AO123" s="972"/>
      <c r="AP123" s="974" t="s">
        <v>121</v>
      </c>
      <c r="AQ123" s="975"/>
      <c r="AR123" s="975"/>
      <c r="AS123" s="975"/>
      <c r="AT123" s="976"/>
      <c r="AU123" s="1009"/>
      <c r="AV123" s="1010"/>
      <c r="AW123" s="1010"/>
      <c r="AX123" s="1010"/>
      <c r="AY123" s="1010"/>
      <c r="AZ123" s="245" t="s">
        <v>177</v>
      </c>
      <c r="BA123" s="245"/>
      <c r="BB123" s="245"/>
      <c r="BC123" s="245"/>
      <c r="BD123" s="245"/>
      <c r="BE123" s="245"/>
      <c r="BF123" s="245"/>
      <c r="BG123" s="245"/>
      <c r="BH123" s="245"/>
      <c r="BI123" s="245"/>
      <c r="BJ123" s="245"/>
      <c r="BK123" s="245"/>
      <c r="BL123" s="245"/>
      <c r="BM123" s="245"/>
      <c r="BN123" s="245"/>
      <c r="BO123" s="989" t="s">
        <v>452</v>
      </c>
      <c r="BP123" s="1017"/>
      <c r="BQ123" s="1075">
        <v>17883997</v>
      </c>
      <c r="BR123" s="1076"/>
      <c r="BS123" s="1076"/>
      <c r="BT123" s="1076"/>
      <c r="BU123" s="1076"/>
      <c r="BV123" s="1076">
        <v>18676861</v>
      </c>
      <c r="BW123" s="1076"/>
      <c r="BX123" s="1076"/>
      <c r="BY123" s="1076"/>
      <c r="BZ123" s="1076"/>
      <c r="CA123" s="1076">
        <v>17174635</v>
      </c>
      <c r="CB123" s="1076"/>
      <c r="CC123" s="1076"/>
      <c r="CD123" s="1076"/>
      <c r="CE123" s="1076"/>
      <c r="CF123" s="1013"/>
      <c r="CG123" s="1014"/>
      <c r="CH123" s="1014"/>
      <c r="CI123" s="1014"/>
      <c r="CJ123" s="1015"/>
      <c r="CK123" s="1021"/>
      <c r="CL123" s="1022"/>
      <c r="CM123" s="1022"/>
      <c r="CN123" s="1022"/>
      <c r="CO123" s="1023"/>
      <c r="CP123" s="1031" t="s">
        <v>391</v>
      </c>
      <c r="CQ123" s="1032"/>
      <c r="CR123" s="1032"/>
      <c r="CS123" s="1032"/>
      <c r="CT123" s="1032"/>
      <c r="CU123" s="1032"/>
      <c r="CV123" s="1032"/>
      <c r="CW123" s="1032"/>
      <c r="CX123" s="1032"/>
      <c r="CY123" s="1032"/>
      <c r="CZ123" s="1032"/>
      <c r="DA123" s="1032"/>
      <c r="DB123" s="1032"/>
      <c r="DC123" s="1032"/>
      <c r="DD123" s="1032"/>
      <c r="DE123" s="1032"/>
      <c r="DF123" s="1033"/>
      <c r="DG123" s="970" t="s">
        <v>121</v>
      </c>
      <c r="DH123" s="971"/>
      <c r="DI123" s="971"/>
      <c r="DJ123" s="971"/>
      <c r="DK123" s="972"/>
      <c r="DL123" s="973" t="s">
        <v>121</v>
      </c>
      <c r="DM123" s="971"/>
      <c r="DN123" s="971"/>
      <c r="DO123" s="971"/>
      <c r="DP123" s="972"/>
      <c r="DQ123" s="973" t="s">
        <v>121</v>
      </c>
      <c r="DR123" s="971"/>
      <c r="DS123" s="971"/>
      <c r="DT123" s="971"/>
      <c r="DU123" s="972"/>
      <c r="DV123" s="974" t="s">
        <v>121</v>
      </c>
      <c r="DW123" s="975"/>
      <c r="DX123" s="975"/>
      <c r="DY123" s="975"/>
      <c r="DZ123" s="976"/>
    </row>
    <row r="124" spans="1:130" s="224" customFormat="1" ht="26.25" customHeight="1" thickBot="1" x14ac:dyDescent="0.2">
      <c r="A124" s="1069"/>
      <c r="B124" s="961"/>
      <c r="C124" s="934" t="s">
        <v>441</v>
      </c>
      <c r="D124" s="935"/>
      <c r="E124" s="935"/>
      <c r="F124" s="935"/>
      <c r="G124" s="935"/>
      <c r="H124" s="935"/>
      <c r="I124" s="935"/>
      <c r="J124" s="935"/>
      <c r="K124" s="935"/>
      <c r="L124" s="935"/>
      <c r="M124" s="935"/>
      <c r="N124" s="935"/>
      <c r="O124" s="935"/>
      <c r="P124" s="935"/>
      <c r="Q124" s="935"/>
      <c r="R124" s="935"/>
      <c r="S124" s="935"/>
      <c r="T124" s="935"/>
      <c r="U124" s="935"/>
      <c r="V124" s="935"/>
      <c r="W124" s="935"/>
      <c r="X124" s="935"/>
      <c r="Y124" s="935"/>
      <c r="Z124" s="936"/>
      <c r="AA124" s="970" t="s">
        <v>121</v>
      </c>
      <c r="AB124" s="971"/>
      <c r="AC124" s="971"/>
      <c r="AD124" s="971"/>
      <c r="AE124" s="972"/>
      <c r="AF124" s="973" t="s">
        <v>121</v>
      </c>
      <c r="AG124" s="971"/>
      <c r="AH124" s="971"/>
      <c r="AI124" s="971"/>
      <c r="AJ124" s="972"/>
      <c r="AK124" s="973" t="s">
        <v>121</v>
      </c>
      <c r="AL124" s="971"/>
      <c r="AM124" s="971"/>
      <c r="AN124" s="971"/>
      <c r="AO124" s="972"/>
      <c r="AP124" s="974" t="s">
        <v>121</v>
      </c>
      <c r="AQ124" s="975"/>
      <c r="AR124" s="975"/>
      <c r="AS124" s="975"/>
      <c r="AT124" s="976"/>
      <c r="AU124" s="1071" t="s">
        <v>453</v>
      </c>
      <c r="AV124" s="1072"/>
      <c r="AW124" s="1072"/>
      <c r="AX124" s="1072"/>
      <c r="AY124" s="1072"/>
      <c r="AZ124" s="1072"/>
      <c r="BA124" s="1072"/>
      <c r="BB124" s="1072"/>
      <c r="BC124" s="1072"/>
      <c r="BD124" s="1072"/>
      <c r="BE124" s="1072"/>
      <c r="BF124" s="1072"/>
      <c r="BG124" s="1072"/>
      <c r="BH124" s="1072"/>
      <c r="BI124" s="1072"/>
      <c r="BJ124" s="1072"/>
      <c r="BK124" s="1072"/>
      <c r="BL124" s="1072"/>
      <c r="BM124" s="1072"/>
      <c r="BN124" s="1072"/>
      <c r="BO124" s="1072"/>
      <c r="BP124" s="1073"/>
      <c r="BQ124" s="1074">
        <v>227.4</v>
      </c>
      <c r="BR124" s="1039"/>
      <c r="BS124" s="1039"/>
      <c r="BT124" s="1039"/>
      <c r="BU124" s="1039"/>
      <c r="BV124" s="1039">
        <v>234.4</v>
      </c>
      <c r="BW124" s="1039"/>
      <c r="BX124" s="1039"/>
      <c r="BY124" s="1039"/>
      <c r="BZ124" s="1039"/>
      <c r="CA124" s="1039">
        <v>256.10000000000002</v>
      </c>
      <c r="CB124" s="1039"/>
      <c r="CC124" s="1039"/>
      <c r="CD124" s="1039"/>
      <c r="CE124" s="1039"/>
      <c r="CF124" s="1040"/>
      <c r="CG124" s="1041"/>
      <c r="CH124" s="1041"/>
      <c r="CI124" s="1041"/>
      <c r="CJ124" s="1042"/>
      <c r="CK124" s="1024"/>
      <c r="CL124" s="1024"/>
      <c r="CM124" s="1024"/>
      <c r="CN124" s="1024"/>
      <c r="CO124" s="1025"/>
      <c r="CP124" s="1031" t="s">
        <v>454</v>
      </c>
      <c r="CQ124" s="1032"/>
      <c r="CR124" s="1032"/>
      <c r="CS124" s="1032"/>
      <c r="CT124" s="1032"/>
      <c r="CU124" s="1032"/>
      <c r="CV124" s="1032"/>
      <c r="CW124" s="1032"/>
      <c r="CX124" s="1032"/>
      <c r="CY124" s="1032"/>
      <c r="CZ124" s="1032"/>
      <c r="DA124" s="1032"/>
      <c r="DB124" s="1032"/>
      <c r="DC124" s="1032"/>
      <c r="DD124" s="1032"/>
      <c r="DE124" s="1032"/>
      <c r="DF124" s="1033"/>
      <c r="DG124" s="1016">
        <v>44983</v>
      </c>
      <c r="DH124" s="998"/>
      <c r="DI124" s="998"/>
      <c r="DJ124" s="998"/>
      <c r="DK124" s="999"/>
      <c r="DL124" s="997" t="s">
        <v>121</v>
      </c>
      <c r="DM124" s="998"/>
      <c r="DN124" s="998"/>
      <c r="DO124" s="998"/>
      <c r="DP124" s="999"/>
      <c r="DQ124" s="997" t="s">
        <v>121</v>
      </c>
      <c r="DR124" s="998"/>
      <c r="DS124" s="998"/>
      <c r="DT124" s="998"/>
      <c r="DU124" s="999"/>
      <c r="DV124" s="1000" t="s">
        <v>121</v>
      </c>
      <c r="DW124" s="1001"/>
      <c r="DX124" s="1001"/>
      <c r="DY124" s="1001"/>
      <c r="DZ124" s="1002"/>
    </row>
    <row r="125" spans="1:130" s="224" customFormat="1" ht="26.25" customHeight="1" x14ac:dyDescent="0.15">
      <c r="A125" s="1069"/>
      <c r="B125" s="961"/>
      <c r="C125" s="934" t="s">
        <v>443</v>
      </c>
      <c r="D125" s="935"/>
      <c r="E125" s="935"/>
      <c r="F125" s="935"/>
      <c r="G125" s="935"/>
      <c r="H125" s="935"/>
      <c r="I125" s="935"/>
      <c r="J125" s="935"/>
      <c r="K125" s="935"/>
      <c r="L125" s="935"/>
      <c r="M125" s="935"/>
      <c r="N125" s="935"/>
      <c r="O125" s="935"/>
      <c r="P125" s="935"/>
      <c r="Q125" s="935"/>
      <c r="R125" s="935"/>
      <c r="S125" s="935"/>
      <c r="T125" s="935"/>
      <c r="U125" s="935"/>
      <c r="V125" s="935"/>
      <c r="W125" s="935"/>
      <c r="X125" s="935"/>
      <c r="Y125" s="935"/>
      <c r="Z125" s="936"/>
      <c r="AA125" s="970" t="s">
        <v>121</v>
      </c>
      <c r="AB125" s="971"/>
      <c r="AC125" s="971"/>
      <c r="AD125" s="971"/>
      <c r="AE125" s="972"/>
      <c r="AF125" s="973" t="s">
        <v>121</v>
      </c>
      <c r="AG125" s="971"/>
      <c r="AH125" s="971"/>
      <c r="AI125" s="971"/>
      <c r="AJ125" s="972"/>
      <c r="AK125" s="973" t="s">
        <v>121</v>
      </c>
      <c r="AL125" s="971"/>
      <c r="AM125" s="971"/>
      <c r="AN125" s="971"/>
      <c r="AO125" s="972"/>
      <c r="AP125" s="974" t="s">
        <v>121</v>
      </c>
      <c r="AQ125" s="975"/>
      <c r="AR125" s="975"/>
      <c r="AS125" s="975"/>
      <c r="AT125" s="976"/>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4" t="s">
        <v>455</v>
      </c>
      <c r="CL125" s="1019"/>
      <c r="CM125" s="1019"/>
      <c r="CN125" s="1019"/>
      <c r="CO125" s="1020"/>
      <c r="CP125" s="941" t="s">
        <v>456</v>
      </c>
      <c r="CQ125" s="909"/>
      <c r="CR125" s="909"/>
      <c r="CS125" s="909"/>
      <c r="CT125" s="909"/>
      <c r="CU125" s="909"/>
      <c r="CV125" s="909"/>
      <c r="CW125" s="909"/>
      <c r="CX125" s="909"/>
      <c r="CY125" s="909"/>
      <c r="CZ125" s="909"/>
      <c r="DA125" s="909"/>
      <c r="DB125" s="909"/>
      <c r="DC125" s="909"/>
      <c r="DD125" s="909"/>
      <c r="DE125" s="909"/>
      <c r="DF125" s="910"/>
      <c r="DG125" s="942" t="s">
        <v>121</v>
      </c>
      <c r="DH125" s="943"/>
      <c r="DI125" s="943"/>
      <c r="DJ125" s="943"/>
      <c r="DK125" s="943"/>
      <c r="DL125" s="943" t="s">
        <v>121</v>
      </c>
      <c r="DM125" s="943"/>
      <c r="DN125" s="943"/>
      <c r="DO125" s="943"/>
      <c r="DP125" s="943"/>
      <c r="DQ125" s="943" t="s">
        <v>121</v>
      </c>
      <c r="DR125" s="943"/>
      <c r="DS125" s="943"/>
      <c r="DT125" s="943"/>
      <c r="DU125" s="943"/>
      <c r="DV125" s="944" t="s">
        <v>121</v>
      </c>
      <c r="DW125" s="944"/>
      <c r="DX125" s="944"/>
      <c r="DY125" s="944"/>
      <c r="DZ125" s="945"/>
    </row>
    <row r="126" spans="1:130" s="224" customFormat="1" ht="26.25" customHeight="1" thickBot="1" x14ac:dyDescent="0.2">
      <c r="A126" s="1069"/>
      <c r="B126" s="961"/>
      <c r="C126" s="934" t="s">
        <v>445</v>
      </c>
      <c r="D126" s="935"/>
      <c r="E126" s="935"/>
      <c r="F126" s="935"/>
      <c r="G126" s="935"/>
      <c r="H126" s="935"/>
      <c r="I126" s="935"/>
      <c r="J126" s="935"/>
      <c r="K126" s="935"/>
      <c r="L126" s="935"/>
      <c r="M126" s="935"/>
      <c r="N126" s="935"/>
      <c r="O126" s="935"/>
      <c r="P126" s="935"/>
      <c r="Q126" s="935"/>
      <c r="R126" s="935"/>
      <c r="S126" s="935"/>
      <c r="T126" s="935"/>
      <c r="U126" s="935"/>
      <c r="V126" s="935"/>
      <c r="W126" s="935"/>
      <c r="X126" s="935"/>
      <c r="Y126" s="935"/>
      <c r="Z126" s="936"/>
      <c r="AA126" s="970" t="s">
        <v>121</v>
      </c>
      <c r="AB126" s="971"/>
      <c r="AC126" s="971"/>
      <c r="AD126" s="971"/>
      <c r="AE126" s="972"/>
      <c r="AF126" s="973" t="s">
        <v>121</v>
      </c>
      <c r="AG126" s="971"/>
      <c r="AH126" s="971"/>
      <c r="AI126" s="971"/>
      <c r="AJ126" s="972"/>
      <c r="AK126" s="973" t="s">
        <v>121</v>
      </c>
      <c r="AL126" s="971"/>
      <c r="AM126" s="971"/>
      <c r="AN126" s="971"/>
      <c r="AO126" s="972"/>
      <c r="AP126" s="974" t="s">
        <v>121</v>
      </c>
      <c r="AQ126" s="975"/>
      <c r="AR126" s="975"/>
      <c r="AS126" s="975"/>
      <c r="AT126" s="976"/>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5"/>
      <c r="CL126" s="1022"/>
      <c r="CM126" s="1022"/>
      <c r="CN126" s="1022"/>
      <c r="CO126" s="1023"/>
      <c r="CP126" s="934" t="s">
        <v>457</v>
      </c>
      <c r="CQ126" s="935"/>
      <c r="CR126" s="935"/>
      <c r="CS126" s="935"/>
      <c r="CT126" s="935"/>
      <c r="CU126" s="935"/>
      <c r="CV126" s="935"/>
      <c r="CW126" s="935"/>
      <c r="CX126" s="935"/>
      <c r="CY126" s="935"/>
      <c r="CZ126" s="935"/>
      <c r="DA126" s="935"/>
      <c r="DB126" s="935"/>
      <c r="DC126" s="935"/>
      <c r="DD126" s="935"/>
      <c r="DE126" s="935"/>
      <c r="DF126" s="936"/>
      <c r="DG126" s="937" t="s">
        <v>121</v>
      </c>
      <c r="DH126" s="938"/>
      <c r="DI126" s="938"/>
      <c r="DJ126" s="938"/>
      <c r="DK126" s="938"/>
      <c r="DL126" s="938" t="s">
        <v>121</v>
      </c>
      <c r="DM126" s="938"/>
      <c r="DN126" s="938"/>
      <c r="DO126" s="938"/>
      <c r="DP126" s="938"/>
      <c r="DQ126" s="938" t="s">
        <v>121</v>
      </c>
      <c r="DR126" s="938"/>
      <c r="DS126" s="938"/>
      <c r="DT126" s="938"/>
      <c r="DU126" s="938"/>
      <c r="DV126" s="939" t="s">
        <v>121</v>
      </c>
      <c r="DW126" s="939"/>
      <c r="DX126" s="939"/>
      <c r="DY126" s="939"/>
      <c r="DZ126" s="940"/>
    </row>
    <row r="127" spans="1:130" s="224" customFormat="1" ht="26.25" customHeight="1" x14ac:dyDescent="0.15">
      <c r="A127" s="1070"/>
      <c r="B127" s="963"/>
      <c r="C127" s="985" t="s">
        <v>458</v>
      </c>
      <c r="D127" s="977"/>
      <c r="E127" s="977"/>
      <c r="F127" s="977"/>
      <c r="G127" s="977"/>
      <c r="H127" s="977"/>
      <c r="I127" s="977"/>
      <c r="J127" s="977"/>
      <c r="K127" s="977"/>
      <c r="L127" s="977"/>
      <c r="M127" s="977"/>
      <c r="N127" s="977"/>
      <c r="O127" s="977"/>
      <c r="P127" s="977"/>
      <c r="Q127" s="977"/>
      <c r="R127" s="977"/>
      <c r="S127" s="977"/>
      <c r="T127" s="977"/>
      <c r="U127" s="977"/>
      <c r="V127" s="977"/>
      <c r="W127" s="977"/>
      <c r="X127" s="977"/>
      <c r="Y127" s="977"/>
      <c r="Z127" s="978"/>
      <c r="AA127" s="970" t="s">
        <v>121</v>
      </c>
      <c r="AB127" s="971"/>
      <c r="AC127" s="971"/>
      <c r="AD127" s="971"/>
      <c r="AE127" s="972"/>
      <c r="AF127" s="973" t="s">
        <v>121</v>
      </c>
      <c r="AG127" s="971"/>
      <c r="AH127" s="971"/>
      <c r="AI127" s="971"/>
      <c r="AJ127" s="972"/>
      <c r="AK127" s="973" t="s">
        <v>121</v>
      </c>
      <c r="AL127" s="971"/>
      <c r="AM127" s="971"/>
      <c r="AN127" s="971"/>
      <c r="AO127" s="972"/>
      <c r="AP127" s="974" t="s">
        <v>121</v>
      </c>
      <c r="AQ127" s="975"/>
      <c r="AR127" s="975"/>
      <c r="AS127" s="975"/>
      <c r="AT127" s="976"/>
      <c r="AU127" s="226"/>
      <c r="AV127" s="226"/>
      <c r="AW127" s="226"/>
      <c r="AX127" s="1043" t="s">
        <v>459</v>
      </c>
      <c r="AY127" s="1044"/>
      <c r="AZ127" s="1044"/>
      <c r="BA127" s="1044"/>
      <c r="BB127" s="1044"/>
      <c r="BC127" s="1044"/>
      <c r="BD127" s="1044"/>
      <c r="BE127" s="1045"/>
      <c r="BF127" s="1046" t="s">
        <v>460</v>
      </c>
      <c r="BG127" s="1044"/>
      <c r="BH127" s="1044"/>
      <c r="BI127" s="1044"/>
      <c r="BJ127" s="1044"/>
      <c r="BK127" s="1044"/>
      <c r="BL127" s="1045"/>
      <c r="BM127" s="1046" t="s">
        <v>461</v>
      </c>
      <c r="BN127" s="1044"/>
      <c r="BO127" s="1044"/>
      <c r="BP127" s="1044"/>
      <c r="BQ127" s="1044"/>
      <c r="BR127" s="1044"/>
      <c r="BS127" s="1045"/>
      <c r="BT127" s="1046" t="s">
        <v>462</v>
      </c>
      <c r="BU127" s="1044"/>
      <c r="BV127" s="1044"/>
      <c r="BW127" s="1044"/>
      <c r="BX127" s="1044"/>
      <c r="BY127" s="1044"/>
      <c r="BZ127" s="1067"/>
      <c r="CA127" s="226"/>
      <c r="CB127" s="226"/>
      <c r="CC127" s="226"/>
      <c r="CD127" s="249"/>
      <c r="CE127" s="249"/>
      <c r="CF127" s="249"/>
      <c r="CG127" s="226"/>
      <c r="CH127" s="226"/>
      <c r="CI127" s="226"/>
      <c r="CJ127" s="248"/>
      <c r="CK127" s="1035"/>
      <c r="CL127" s="1022"/>
      <c r="CM127" s="1022"/>
      <c r="CN127" s="1022"/>
      <c r="CO127" s="1023"/>
      <c r="CP127" s="934" t="s">
        <v>463</v>
      </c>
      <c r="CQ127" s="935"/>
      <c r="CR127" s="935"/>
      <c r="CS127" s="935"/>
      <c r="CT127" s="935"/>
      <c r="CU127" s="935"/>
      <c r="CV127" s="935"/>
      <c r="CW127" s="935"/>
      <c r="CX127" s="935"/>
      <c r="CY127" s="935"/>
      <c r="CZ127" s="935"/>
      <c r="DA127" s="935"/>
      <c r="DB127" s="935"/>
      <c r="DC127" s="935"/>
      <c r="DD127" s="935"/>
      <c r="DE127" s="935"/>
      <c r="DF127" s="936"/>
      <c r="DG127" s="937" t="s">
        <v>121</v>
      </c>
      <c r="DH127" s="938"/>
      <c r="DI127" s="938"/>
      <c r="DJ127" s="938"/>
      <c r="DK127" s="938"/>
      <c r="DL127" s="938" t="s">
        <v>121</v>
      </c>
      <c r="DM127" s="938"/>
      <c r="DN127" s="938"/>
      <c r="DO127" s="938"/>
      <c r="DP127" s="938"/>
      <c r="DQ127" s="938" t="s">
        <v>121</v>
      </c>
      <c r="DR127" s="938"/>
      <c r="DS127" s="938"/>
      <c r="DT127" s="938"/>
      <c r="DU127" s="938"/>
      <c r="DV127" s="939" t="s">
        <v>121</v>
      </c>
      <c r="DW127" s="939"/>
      <c r="DX127" s="939"/>
      <c r="DY127" s="939"/>
      <c r="DZ127" s="940"/>
    </row>
    <row r="128" spans="1:130" s="224" customFormat="1" ht="26.25" customHeight="1" thickBot="1" x14ac:dyDescent="0.2">
      <c r="A128" s="1053" t="s">
        <v>464</v>
      </c>
      <c r="B128" s="1054"/>
      <c r="C128" s="1054"/>
      <c r="D128" s="1054"/>
      <c r="E128" s="1054"/>
      <c r="F128" s="1054"/>
      <c r="G128" s="1054"/>
      <c r="H128" s="1054"/>
      <c r="I128" s="1054"/>
      <c r="J128" s="1054"/>
      <c r="K128" s="1054"/>
      <c r="L128" s="1054"/>
      <c r="M128" s="1054"/>
      <c r="N128" s="1054"/>
      <c r="O128" s="1054"/>
      <c r="P128" s="1054"/>
      <c r="Q128" s="1054"/>
      <c r="R128" s="1054"/>
      <c r="S128" s="1054"/>
      <c r="T128" s="1054"/>
      <c r="U128" s="1054"/>
      <c r="V128" s="1054"/>
      <c r="W128" s="1055" t="s">
        <v>465</v>
      </c>
      <c r="X128" s="1055"/>
      <c r="Y128" s="1055"/>
      <c r="Z128" s="1056"/>
      <c r="AA128" s="1057">
        <v>145849</v>
      </c>
      <c r="AB128" s="1058"/>
      <c r="AC128" s="1058"/>
      <c r="AD128" s="1058"/>
      <c r="AE128" s="1059"/>
      <c r="AF128" s="1060">
        <v>156032</v>
      </c>
      <c r="AG128" s="1058"/>
      <c r="AH128" s="1058"/>
      <c r="AI128" s="1058"/>
      <c r="AJ128" s="1059"/>
      <c r="AK128" s="1060">
        <v>150819</v>
      </c>
      <c r="AL128" s="1058"/>
      <c r="AM128" s="1058"/>
      <c r="AN128" s="1058"/>
      <c r="AO128" s="1059"/>
      <c r="AP128" s="1061"/>
      <c r="AQ128" s="1062"/>
      <c r="AR128" s="1062"/>
      <c r="AS128" s="1062"/>
      <c r="AT128" s="1063"/>
      <c r="AU128" s="226"/>
      <c r="AV128" s="226"/>
      <c r="AW128" s="226"/>
      <c r="AX128" s="908" t="s">
        <v>466</v>
      </c>
      <c r="AY128" s="909"/>
      <c r="AZ128" s="909"/>
      <c r="BA128" s="909"/>
      <c r="BB128" s="909"/>
      <c r="BC128" s="909"/>
      <c r="BD128" s="909"/>
      <c r="BE128" s="910"/>
      <c r="BF128" s="1064" t="s">
        <v>121</v>
      </c>
      <c r="BG128" s="1065"/>
      <c r="BH128" s="1065"/>
      <c r="BI128" s="1065"/>
      <c r="BJ128" s="1065"/>
      <c r="BK128" s="1065"/>
      <c r="BL128" s="1066"/>
      <c r="BM128" s="1064">
        <v>13.69</v>
      </c>
      <c r="BN128" s="1065"/>
      <c r="BO128" s="1065"/>
      <c r="BP128" s="1065"/>
      <c r="BQ128" s="1065"/>
      <c r="BR128" s="1065"/>
      <c r="BS128" s="1066"/>
      <c r="BT128" s="1064">
        <v>20</v>
      </c>
      <c r="BU128" s="1065"/>
      <c r="BV128" s="1065"/>
      <c r="BW128" s="1065"/>
      <c r="BX128" s="1065"/>
      <c r="BY128" s="1065"/>
      <c r="BZ128" s="1088"/>
      <c r="CA128" s="249"/>
      <c r="CB128" s="249"/>
      <c r="CC128" s="249"/>
      <c r="CD128" s="249"/>
      <c r="CE128" s="249"/>
      <c r="CF128" s="249"/>
      <c r="CG128" s="226"/>
      <c r="CH128" s="226"/>
      <c r="CI128" s="226"/>
      <c r="CJ128" s="248"/>
      <c r="CK128" s="1036"/>
      <c r="CL128" s="1037"/>
      <c r="CM128" s="1037"/>
      <c r="CN128" s="1037"/>
      <c r="CO128" s="1038"/>
      <c r="CP128" s="1047" t="s">
        <v>467</v>
      </c>
      <c r="CQ128" s="739"/>
      <c r="CR128" s="739"/>
      <c r="CS128" s="739"/>
      <c r="CT128" s="739"/>
      <c r="CU128" s="739"/>
      <c r="CV128" s="739"/>
      <c r="CW128" s="739"/>
      <c r="CX128" s="739"/>
      <c r="CY128" s="739"/>
      <c r="CZ128" s="739"/>
      <c r="DA128" s="739"/>
      <c r="DB128" s="739"/>
      <c r="DC128" s="739"/>
      <c r="DD128" s="739"/>
      <c r="DE128" s="739"/>
      <c r="DF128" s="1048"/>
      <c r="DG128" s="1049" t="s">
        <v>121</v>
      </c>
      <c r="DH128" s="1050"/>
      <c r="DI128" s="1050"/>
      <c r="DJ128" s="1050"/>
      <c r="DK128" s="1050"/>
      <c r="DL128" s="1050" t="s">
        <v>121</v>
      </c>
      <c r="DM128" s="1050"/>
      <c r="DN128" s="1050"/>
      <c r="DO128" s="1050"/>
      <c r="DP128" s="1050"/>
      <c r="DQ128" s="1050">
        <v>165000</v>
      </c>
      <c r="DR128" s="1050"/>
      <c r="DS128" s="1050"/>
      <c r="DT128" s="1050"/>
      <c r="DU128" s="1050"/>
      <c r="DV128" s="1051">
        <v>2.2999999999999998</v>
      </c>
      <c r="DW128" s="1051"/>
      <c r="DX128" s="1051"/>
      <c r="DY128" s="1051"/>
      <c r="DZ128" s="1052"/>
    </row>
    <row r="129" spans="1:131" s="224" customFormat="1" ht="26.25" customHeight="1" x14ac:dyDescent="0.15">
      <c r="A129" s="946" t="s">
        <v>102</v>
      </c>
      <c r="B129" s="947"/>
      <c r="C129" s="947"/>
      <c r="D129" s="947"/>
      <c r="E129" s="947"/>
      <c r="F129" s="947"/>
      <c r="G129" s="947"/>
      <c r="H129" s="947"/>
      <c r="I129" s="947"/>
      <c r="J129" s="947"/>
      <c r="K129" s="947"/>
      <c r="L129" s="947"/>
      <c r="M129" s="947"/>
      <c r="N129" s="947"/>
      <c r="O129" s="947"/>
      <c r="P129" s="947"/>
      <c r="Q129" s="947"/>
      <c r="R129" s="947"/>
      <c r="S129" s="947"/>
      <c r="T129" s="947"/>
      <c r="U129" s="947"/>
      <c r="V129" s="947"/>
      <c r="W129" s="1082" t="s">
        <v>468</v>
      </c>
      <c r="X129" s="1083"/>
      <c r="Y129" s="1083"/>
      <c r="Z129" s="1084"/>
      <c r="AA129" s="970">
        <v>8367318</v>
      </c>
      <c r="AB129" s="971"/>
      <c r="AC129" s="971"/>
      <c r="AD129" s="971"/>
      <c r="AE129" s="972"/>
      <c r="AF129" s="973">
        <v>8221876</v>
      </c>
      <c r="AG129" s="971"/>
      <c r="AH129" s="971"/>
      <c r="AI129" s="971"/>
      <c r="AJ129" s="972"/>
      <c r="AK129" s="973">
        <v>8226478</v>
      </c>
      <c r="AL129" s="971"/>
      <c r="AM129" s="971"/>
      <c r="AN129" s="971"/>
      <c r="AO129" s="972"/>
      <c r="AP129" s="1085"/>
      <c r="AQ129" s="1086"/>
      <c r="AR129" s="1086"/>
      <c r="AS129" s="1086"/>
      <c r="AT129" s="1087"/>
      <c r="AU129" s="227"/>
      <c r="AV129" s="227"/>
      <c r="AW129" s="227"/>
      <c r="AX129" s="1077" t="s">
        <v>469</v>
      </c>
      <c r="AY129" s="935"/>
      <c r="AZ129" s="935"/>
      <c r="BA129" s="935"/>
      <c r="BB129" s="935"/>
      <c r="BC129" s="935"/>
      <c r="BD129" s="935"/>
      <c r="BE129" s="936"/>
      <c r="BF129" s="1078" t="s">
        <v>121</v>
      </c>
      <c r="BG129" s="1079"/>
      <c r="BH129" s="1079"/>
      <c r="BI129" s="1079"/>
      <c r="BJ129" s="1079"/>
      <c r="BK129" s="1079"/>
      <c r="BL129" s="1080"/>
      <c r="BM129" s="1078">
        <v>18.690000000000001</v>
      </c>
      <c r="BN129" s="1079"/>
      <c r="BO129" s="1079"/>
      <c r="BP129" s="1079"/>
      <c r="BQ129" s="1079"/>
      <c r="BR129" s="1079"/>
      <c r="BS129" s="1080"/>
      <c r="BT129" s="1078">
        <v>30</v>
      </c>
      <c r="BU129" s="1079"/>
      <c r="BV129" s="1079"/>
      <c r="BW129" s="1079"/>
      <c r="BX129" s="1079"/>
      <c r="BY129" s="1079"/>
      <c r="BZ129" s="1081"/>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6" t="s">
        <v>470</v>
      </c>
      <c r="B130" s="947"/>
      <c r="C130" s="947"/>
      <c r="D130" s="947"/>
      <c r="E130" s="947"/>
      <c r="F130" s="947"/>
      <c r="G130" s="947"/>
      <c r="H130" s="947"/>
      <c r="I130" s="947"/>
      <c r="J130" s="947"/>
      <c r="K130" s="947"/>
      <c r="L130" s="947"/>
      <c r="M130" s="947"/>
      <c r="N130" s="947"/>
      <c r="O130" s="947"/>
      <c r="P130" s="947"/>
      <c r="Q130" s="947"/>
      <c r="R130" s="947"/>
      <c r="S130" s="947"/>
      <c r="T130" s="947"/>
      <c r="U130" s="947"/>
      <c r="V130" s="947"/>
      <c r="W130" s="1082" t="s">
        <v>471</v>
      </c>
      <c r="X130" s="1083"/>
      <c r="Y130" s="1083"/>
      <c r="Z130" s="1084"/>
      <c r="AA130" s="970">
        <v>1120881</v>
      </c>
      <c r="AB130" s="971"/>
      <c r="AC130" s="971"/>
      <c r="AD130" s="971"/>
      <c r="AE130" s="972"/>
      <c r="AF130" s="973">
        <v>1133526</v>
      </c>
      <c r="AG130" s="971"/>
      <c r="AH130" s="971"/>
      <c r="AI130" s="971"/>
      <c r="AJ130" s="972"/>
      <c r="AK130" s="973">
        <v>1096291</v>
      </c>
      <c r="AL130" s="971"/>
      <c r="AM130" s="971"/>
      <c r="AN130" s="971"/>
      <c r="AO130" s="972"/>
      <c r="AP130" s="1085"/>
      <c r="AQ130" s="1086"/>
      <c r="AR130" s="1086"/>
      <c r="AS130" s="1086"/>
      <c r="AT130" s="1087"/>
      <c r="AU130" s="227"/>
      <c r="AV130" s="227"/>
      <c r="AW130" s="227"/>
      <c r="AX130" s="1077" t="s">
        <v>472</v>
      </c>
      <c r="AY130" s="935"/>
      <c r="AZ130" s="935"/>
      <c r="BA130" s="935"/>
      <c r="BB130" s="935"/>
      <c r="BC130" s="935"/>
      <c r="BD130" s="935"/>
      <c r="BE130" s="936"/>
      <c r="BF130" s="1113">
        <v>13.2</v>
      </c>
      <c r="BG130" s="1114"/>
      <c r="BH130" s="1114"/>
      <c r="BI130" s="1114"/>
      <c r="BJ130" s="1114"/>
      <c r="BK130" s="1114"/>
      <c r="BL130" s="1115"/>
      <c r="BM130" s="1113">
        <v>25</v>
      </c>
      <c r="BN130" s="1114"/>
      <c r="BO130" s="1114"/>
      <c r="BP130" s="1114"/>
      <c r="BQ130" s="1114"/>
      <c r="BR130" s="1114"/>
      <c r="BS130" s="1115"/>
      <c r="BT130" s="1113">
        <v>35</v>
      </c>
      <c r="BU130" s="1114"/>
      <c r="BV130" s="1114"/>
      <c r="BW130" s="1114"/>
      <c r="BX130" s="1114"/>
      <c r="BY130" s="1114"/>
      <c r="BZ130" s="1116"/>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7"/>
      <c r="B131" s="1118"/>
      <c r="C131" s="1118"/>
      <c r="D131" s="1118"/>
      <c r="E131" s="1118"/>
      <c r="F131" s="1118"/>
      <c r="G131" s="1118"/>
      <c r="H131" s="1118"/>
      <c r="I131" s="1118"/>
      <c r="J131" s="1118"/>
      <c r="K131" s="1118"/>
      <c r="L131" s="1118"/>
      <c r="M131" s="1118"/>
      <c r="N131" s="1118"/>
      <c r="O131" s="1118"/>
      <c r="P131" s="1118"/>
      <c r="Q131" s="1118"/>
      <c r="R131" s="1118"/>
      <c r="S131" s="1118"/>
      <c r="T131" s="1118"/>
      <c r="U131" s="1118"/>
      <c r="V131" s="1118"/>
      <c r="W131" s="1119" t="s">
        <v>473</v>
      </c>
      <c r="X131" s="1120"/>
      <c r="Y131" s="1120"/>
      <c r="Z131" s="1121"/>
      <c r="AA131" s="1016">
        <v>7246437</v>
      </c>
      <c r="AB131" s="998"/>
      <c r="AC131" s="998"/>
      <c r="AD131" s="998"/>
      <c r="AE131" s="999"/>
      <c r="AF131" s="997">
        <v>7088350</v>
      </c>
      <c r="AG131" s="998"/>
      <c r="AH131" s="998"/>
      <c r="AI131" s="998"/>
      <c r="AJ131" s="999"/>
      <c r="AK131" s="997">
        <v>7130187</v>
      </c>
      <c r="AL131" s="998"/>
      <c r="AM131" s="998"/>
      <c r="AN131" s="998"/>
      <c r="AO131" s="999"/>
      <c r="AP131" s="1122"/>
      <c r="AQ131" s="1123"/>
      <c r="AR131" s="1123"/>
      <c r="AS131" s="1123"/>
      <c r="AT131" s="1124"/>
      <c r="AU131" s="227"/>
      <c r="AV131" s="227"/>
      <c r="AW131" s="227"/>
      <c r="AX131" s="1095" t="s">
        <v>474</v>
      </c>
      <c r="AY131" s="739"/>
      <c r="AZ131" s="739"/>
      <c r="BA131" s="739"/>
      <c r="BB131" s="739"/>
      <c r="BC131" s="739"/>
      <c r="BD131" s="739"/>
      <c r="BE131" s="1048"/>
      <c r="BF131" s="1096">
        <v>256.10000000000002</v>
      </c>
      <c r="BG131" s="1097"/>
      <c r="BH131" s="1097"/>
      <c r="BI131" s="1097"/>
      <c r="BJ131" s="1097"/>
      <c r="BK131" s="1097"/>
      <c r="BL131" s="1098"/>
      <c r="BM131" s="1096">
        <v>350</v>
      </c>
      <c r="BN131" s="1097"/>
      <c r="BO131" s="1097"/>
      <c r="BP131" s="1097"/>
      <c r="BQ131" s="1097"/>
      <c r="BR131" s="1097"/>
      <c r="BS131" s="1098"/>
      <c r="BT131" s="1099"/>
      <c r="BU131" s="1100"/>
      <c r="BV131" s="1100"/>
      <c r="BW131" s="1100"/>
      <c r="BX131" s="1100"/>
      <c r="BY131" s="1100"/>
      <c r="BZ131" s="1101"/>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2" t="s">
        <v>475</v>
      </c>
      <c r="B132" s="1103"/>
      <c r="C132" s="1103"/>
      <c r="D132" s="1103"/>
      <c r="E132" s="1103"/>
      <c r="F132" s="1103"/>
      <c r="G132" s="1103"/>
      <c r="H132" s="1103"/>
      <c r="I132" s="1103"/>
      <c r="J132" s="1103"/>
      <c r="K132" s="1103"/>
      <c r="L132" s="1103"/>
      <c r="M132" s="1103"/>
      <c r="N132" s="1103"/>
      <c r="O132" s="1103"/>
      <c r="P132" s="1103"/>
      <c r="Q132" s="1103"/>
      <c r="R132" s="1103"/>
      <c r="S132" s="1103"/>
      <c r="T132" s="1103"/>
      <c r="U132" s="1103"/>
      <c r="V132" s="1106" t="s">
        <v>476</v>
      </c>
      <c r="W132" s="1106"/>
      <c r="X132" s="1106"/>
      <c r="Y132" s="1106"/>
      <c r="Z132" s="1107"/>
      <c r="AA132" s="1108">
        <v>11.594318700000001</v>
      </c>
      <c r="AB132" s="1109"/>
      <c r="AC132" s="1109"/>
      <c r="AD132" s="1109"/>
      <c r="AE132" s="1110"/>
      <c r="AF132" s="1111">
        <v>13.60099318</v>
      </c>
      <c r="AG132" s="1109"/>
      <c r="AH132" s="1109"/>
      <c r="AI132" s="1109"/>
      <c r="AJ132" s="1110"/>
      <c r="AK132" s="1111">
        <v>14.66235037</v>
      </c>
      <c r="AL132" s="1109"/>
      <c r="AM132" s="1109"/>
      <c r="AN132" s="1109"/>
      <c r="AO132" s="1110"/>
      <c r="AP132" s="1013"/>
      <c r="AQ132" s="1014"/>
      <c r="AR132" s="1014"/>
      <c r="AS132" s="1014"/>
      <c r="AT132" s="1112"/>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4"/>
      <c r="B133" s="1105"/>
      <c r="C133" s="1105"/>
      <c r="D133" s="1105"/>
      <c r="E133" s="1105"/>
      <c r="F133" s="1105"/>
      <c r="G133" s="1105"/>
      <c r="H133" s="1105"/>
      <c r="I133" s="1105"/>
      <c r="J133" s="1105"/>
      <c r="K133" s="1105"/>
      <c r="L133" s="1105"/>
      <c r="M133" s="1105"/>
      <c r="N133" s="1105"/>
      <c r="O133" s="1105"/>
      <c r="P133" s="1105"/>
      <c r="Q133" s="1105"/>
      <c r="R133" s="1105"/>
      <c r="S133" s="1105"/>
      <c r="T133" s="1105"/>
      <c r="U133" s="1105"/>
      <c r="V133" s="1089" t="s">
        <v>477</v>
      </c>
      <c r="W133" s="1089"/>
      <c r="X133" s="1089"/>
      <c r="Y133" s="1089"/>
      <c r="Z133" s="1090"/>
      <c r="AA133" s="1091">
        <v>11.3</v>
      </c>
      <c r="AB133" s="1092"/>
      <c r="AC133" s="1092"/>
      <c r="AD133" s="1092"/>
      <c r="AE133" s="1093"/>
      <c r="AF133" s="1091">
        <v>11.7</v>
      </c>
      <c r="AG133" s="1092"/>
      <c r="AH133" s="1092"/>
      <c r="AI133" s="1092"/>
      <c r="AJ133" s="1093"/>
      <c r="AK133" s="1091">
        <v>13.2</v>
      </c>
      <c r="AL133" s="1092"/>
      <c r="AM133" s="1092"/>
      <c r="AN133" s="1092"/>
      <c r="AO133" s="1093"/>
      <c r="AP133" s="1040"/>
      <c r="AQ133" s="1041"/>
      <c r="AR133" s="1041"/>
      <c r="AS133" s="1041"/>
      <c r="AT133" s="1094"/>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1FCQoiQoM+1I21/rnJWzUjREjmnadIupjCpkhLsSskSOlVxciqyDza92mG7MR5iD7W+2obvBt8AUxA9pexMDg==" saltValue="aOpfSYeeZ70FTIOeCypd5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rOZUPKXptfb1VBoI+PyqPLAIdcMdqa45kmmoGrvle6KSHiQt8fr4g82ZLNq0SgPOX4gLDEcmXz1V7CzFaMH+2g==" saltValue="30D0lHIId6fRmIRSh6O9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XrWAUEt1Ba6LP/XObDw08KnhyRqbpq3C9aL7XtVrWFlMl4bkPH1+rm5u57vQ/DV0FAfiuykHQ0v6JHg44c3PA==" saltValue="jUqY/ZuL1+N5gYhGUi16R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480</v>
      </c>
      <c r="AL6" s="260"/>
      <c r="AM6" s="260"/>
      <c r="AN6" s="260"/>
    </row>
    <row r="7" spans="1:46" ht="13.5" customHeight="1" x14ac:dyDescent="0.15">
      <c r="A7" s="259"/>
      <c r="AK7" s="262"/>
      <c r="AL7" s="263"/>
      <c r="AM7" s="263"/>
      <c r="AN7" s="264"/>
      <c r="AO7" s="1126" t="s">
        <v>481</v>
      </c>
      <c r="AP7" s="265"/>
      <c r="AQ7" s="266" t="s">
        <v>482</v>
      </c>
      <c r="AR7" s="267"/>
    </row>
    <row r="8" spans="1:46" x14ac:dyDescent="0.15">
      <c r="A8" s="259"/>
      <c r="AK8" s="268"/>
      <c r="AL8" s="269"/>
      <c r="AM8" s="269"/>
      <c r="AN8" s="270"/>
      <c r="AO8" s="1127"/>
      <c r="AP8" s="271" t="s">
        <v>483</v>
      </c>
      <c r="AQ8" s="272" t="s">
        <v>484</v>
      </c>
      <c r="AR8" s="273" t="s">
        <v>485</v>
      </c>
    </row>
    <row r="9" spans="1:46" x14ac:dyDescent="0.15">
      <c r="A9" s="259"/>
      <c r="AK9" s="1128" t="s">
        <v>486</v>
      </c>
      <c r="AL9" s="1129"/>
      <c r="AM9" s="1129"/>
      <c r="AN9" s="1130"/>
      <c r="AO9" s="274">
        <v>2592937</v>
      </c>
      <c r="AP9" s="274">
        <v>104339</v>
      </c>
      <c r="AQ9" s="275">
        <v>90328</v>
      </c>
      <c r="AR9" s="276">
        <v>15.5</v>
      </c>
    </row>
    <row r="10" spans="1:46" ht="13.5" customHeight="1" x14ac:dyDescent="0.15">
      <c r="A10" s="259"/>
      <c r="AK10" s="1128" t="s">
        <v>487</v>
      </c>
      <c r="AL10" s="1129"/>
      <c r="AM10" s="1129"/>
      <c r="AN10" s="1130"/>
      <c r="AO10" s="277">
        <v>395191</v>
      </c>
      <c r="AP10" s="277">
        <v>15902</v>
      </c>
      <c r="AQ10" s="278">
        <v>7878</v>
      </c>
      <c r="AR10" s="279">
        <v>101.9</v>
      </c>
    </row>
    <row r="11" spans="1:46" ht="13.5" customHeight="1" x14ac:dyDescent="0.15">
      <c r="A11" s="259"/>
      <c r="AK11" s="1128" t="s">
        <v>488</v>
      </c>
      <c r="AL11" s="1129"/>
      <c r="AM11" s="1129"/>
      <c r="AN11" s="1130"/>
      <c r="AO11" s="277">
        <v>128835</v>
      </c>
      <c r="AP11" s="277">
        <v>5184</v>
      </c>
      <c r="AQ11" s="278">
        <v>2111</v>
      </c>
      <c r="AR11" s="279">
        <v>145.6</v>
      </c>
    </row>
    <row r="12" spans="1:46" ht="13.5" customHeight="1" x14ac:dyDescent="0.15">
      <c r="A12" s="259"/>
      <c r="AK12" s="1128" t="s">
        <v>489</v>
      </c>
      <c r="AL12" s="1129"/>
      <c r="AM12" s="1129"/>
      <c r="AN12" s="1130"/>
      <c r="AO12" s="277" t="s">
        <v>490</v>
      </c>
      <c r="AP12" s="277" t="s">
        <v>490</v>
      </c>
      <c r="AQ12" s="278">
        <v>26</v>
      </c>
      <c r="AR12" s="279" t="s">
        <v>490</v>
      </c>
    </row>
    <row r="13" spans="1:46" ht="13.5" customHeight="1" x14ac:dyDescent="0.15">
      <c r="A13" s="259"/>
      <c r="AK13" s="1128" t="s">
        <v>491</v>
      </c>
      <c r="AL13" s="1129"/>
      <c r="AM13" s="1129"/>
      <c r="AN13" s="1130"/>
      <c r="AO13" s="277">
        <v>108499</v>
      </c>
      <c r="AP13" s="277">
        <v>4366</v>
      </c>
      <c r="AQ13" s="278">
        <v>2999</v>
      </c>
      <c r="AR13" s="279">
        <v>45.6</v>
      </c>
    </row>
    <row r="14" spans="1:46" ht="13.5" customHeight="1" x14ac:dyDescent="0.15">
      <c r="A14" s="259"/>
      <c r="AK14" s="1128" t="s">
        <v>492</v>
      </c>
      <c r="AL14" s="1129"/>
      <c r="AM14" s="1129"/>
      <c r="AN14" s="1130"/>
      <c r="AO14" s="277">
        <v>42508</v>
      </c>
      <c r="AP14" s="277">
        <v>1711</v>
      </c>
      <c r="AQ14" s="278">
        <v>1839</v>
      </c>
      <c r="AR14" s="279">
        <v>-7</v>
      </c>
    </row>
    <row r="15" spans="1:46" ht="13.5" customHeight="1" x14ac:dyDescent="0.15">
      <c r="A15" s="259"/>
      <c r="AK15" s="1131" t="s">
        <v>493</v>
      </c>
      <c r="AL15" s="1132"/>
      <c r="AM15" s="1132"/>
      <c r="AN15" s="1133"/>
      <c r="AO15" s="277">
        <v>-218080</v>
      </c>
      <c r="AP15" s="277">
        <v>-8776</v>
      </c>
      <c r="AQ15" s="278">
        <v>-5426</v>
      </c>
      <c r="AR15" s="279">
        <v>61.7</v>
      </c>
    </row>
    <row r="16" spans="1:46" x14ac:dyDescent="0.15">
      <c r="A16" s="259"/>
      <c r="AK16" s="1131" t="s">
        <v>177</v>
      </c>
      <c r="AL16" s="1132"/>
      <c r="AM16" s="1132"/>
      <c r="AN16" s="1133"/>
      <c r="AO16" s="277">
        <v>3049890</v>
      </c>
      <c r="AP16" s="277">
        <v>122727</v>
      </c>
      <c r="AQ16" s="278">
        <v>99756</v>
      </c>
      <c r="AR16" s="279">
        <v>23</v>
      </c>
    </row>
    <row r="17" spans="1:46" x14ac:dyDescent="0.15">
      <c r="A17" s="259"/>
    </row>
    <row r="18" spans="1:46" x14ac:dyDescent="0.15">
      <c r="A18" s="259"/>
      <c r="AQ18" s="280"/>
      <c r="AR18" s="280"/>
    </row>
    <row r="19" spans="1:46" x14ac:dyDescent="0.15">
      <c r="A19" s="259"/>
      <c r="AK19" s="255" t="s">
        <v>494</v>
      </c>
    </row>
    <row r="20" spans="1:46" x14ac:dyDescent="0.15">
      <c r="A20" s="259"/>
      <c r="AK20" s="281"/>
      <c r="AL20" s="282"/>
      <c r="AM20" s="282"/>
      <c r="AN20" s="283"/>
      <c r="AO20" s="284" t="s">
        <v>495</v>
      </c>
      <c r="AP20" s="285" t="s">
        <v>496</v>
      </c>
      <c r="AQ20" s="286" t="s">
        <v>497</v>
      </c>
      <c r="AR20" s="287"/>
    </row>
    <row r="21" spans="1:46" s="260" customFormat="1" x14ac:dyDescent="0.15">
      <c r="A21" s="288"/>
      <c r="AK21" s="1134" t="s">
        <v>498</v>
      </c>
      <c r="AL21" s="1135"/>
      <c r="AM21" s="1135"/>
      <c r="AN21" s="1136"/>
      <c r="AO21" s="289">
        <v>10.3</v>
      </c>
      <c r="AP21" s="290">
        <v>9.01</v>
      </c>
      <c r="AQ21" s="291">
        <v>1.29</v>
      </c>
      <c r="AS21" s="292"/>
      <c r="AT21" s="288"/>
    </row>
    <row r="22" spans="1:46" s="260" customFormat="1" x14ac:dyDescent="0.15">
      <c r="A22" s="288"/>
      <c r="AK22" s="1134" t="s">
        <v>499</v>
      </c>
      <c r="AL22" s="1135"/>
      <c r="AM22" s="1135"/>
      <c r="AN22" s="1136"/>
      <c r="AO22" s="293">
        <v>99.6</v>
      </c>
      <c r="AP22" s="294">
        <v>97.5</v>
      </c>
      <c r="AQ22" s="295">
        <v>2.1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5" t="s">
        <v>500</v>
      </c>
      <c r="B26" s="1125"/>
      <c r="C26" s="1125"/>
      <c r="D26" s="1125"/>
      <c r="E26" s="1125"/>
      <c r="F26" s="1125"/>
      <c r="G26" s="1125"/>
      <c r="H26" s="1125"/>
      <c r="I26" s="1125"/>
      <c r="J26" s="1125"/>
      <c r="K26" s="1125"/>
      <c r="L26" s="1125"/>
      <c r="M26" s="1125"/>
      <c r="N26" s="1125"/>
      <c r="O26" s="1125"/>
      <c r="P26" s="1125"/>
      <c r="Q26" s="1125"/>
      <c r="R26" s="1125"/>
      <c r="S26" s="1125"/>
      <c r="T26" s="1125"/>
      <c r="U26" s="1125"/>
      <c r="V26" s="1125"/>
      <c r="W26" s="1125"/>
      <c r="X26" s="1125"/>
      <c r="Y26" s="1125"/>
      <c r="Z26" s="1125"/>
      <c r="AA26" s="1125"/>
      <c r="AB26" s="1125"/>
      <c r="AC26" s="1125"/>
      <c r="AD26" s="1125"/>
      <c r="AE26" s="1125"/>
      <c r="AF26" s="1125"/>
      <c r="AG26" s="1125"/>
      <c r="AH26" s="1125"/>
      <c r="AI26" s="1125"/>
      <c r="AJ26" s="1125"/>
      <c r="AK26" s="1125"/>
      <c r="AL26" s="1125"/>
      <c r="AM26" s="1125"/>
      <c r="AN26" s="1125"/>
      <c r="AO26" s="1125"/>
      <c r="AP26" s="1125"/>
      <c r="AQ26" s="1125"/>
      <c r="AR26" s="1125"/>
      <c r="AS26" s="1125"/>
    </row>
    <row r="27" spans="1:46" x14ac:dyDescent="0.15">
      <c r="A27" s="300"/>
      <c r="AS27" s="255"/>
      <c r="AT27" s="255"/>
    </row>
    <row r="28" spans="1:46" ht="17.25" x14ac:dyDescent="0.15">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502</v>
      </c>
      <c r="AL29" s="260"/>
      <c r="AM29" s="260"/>
      <c r="AN29" s="260"/>
      <c r="AS29" s="302"/>
    </row>
    <row r="30" spans="1:46" ht="13.5" customHeight="1" x14ac:dyDescent="0.15">
      <c r="A30" s="259"/>
      <c r="AK30" s="262"/>
      <c r="AL30" s="263"/>
      <c r="AM30" s="263"/>
      <c r="AN30" s="264"/>
      <c r="AO30" s="1126" t="s">
        <v>481</v>
      </c>
      <c r="AP30" s="265"/>
      <c r="AQ30" s="266" t="s">
        <v>482</v>
      </c>
      <c r="AR30" s="267"/>
    </row>
    <row r="31" spans="1:46" x14ac:dyDescent="0.15">
      <c r="A31" s="259"/>
      <c r="AK31" s="268"/>
      <c r="AL31" s="269"/>
      <c r="AM31" s="269"/>
      <c r="AN31" s="270"/>
      <c r="AO31" s="1127"/>
      <c r="AP31" s="271" t="s">
        <v>483</v>
      </c>
      <c r="AQ31" s="272" t="s">
        <v>484</v>
      </c>
      <c r="AR31" s="273" t="s">
        <v>485</v>
      </c>
    </row>
    <row r="32" spans="1:46" ht="27" customHeight="1" x14ac:dyDescent="0.15">
      <c r="A32" s="259"/>
      <c r="AK32" s="1142" t="s">
        <v>503</v>
      </c>
      <c r="AL32" s="1143"/>
      <c r="AM32" s="1143"/>
      <c r="AN32" s="1144"/>
      <c r="AO32" s="303">
        <v>1444668</v>
      </c>
      <c r="AP32" s="303">
        <v>58133</v>
      </c>
      <c r="AQ32" s="304">
        <v>56025</v>
      </c>
      <c r="AR32" s="305">
        <v>3.8</v>
      </c>
    </row>
    <row r="33" spans="1:46" ht="13.5" customHeight="1" x14ac:dyDescent="0.15">
      <c r="A33" s="259"/>
      <c r="AK33" s="1142" t="s">
        <v>504</v>
      </c>
      <c r="AL33" s="1143"/>
      <c r="AM33" s="1143"/>
      <c r="AN33" s="1144"/>
      <c r="AO33" s="303" t="s">
        <v>490</v>
      </c>
      <c r="AP33" s="303" t="s">
        <v>490</v>
      </c>
      <c r="AQ33" s="304" t="s">
        <v>490</v>
      </c>
      <c r="AR33" s="305" t="s">
        <v>490</v>
      </c>
    </row>
    <row r="34" spans="1:46" ht="27" customHeight="1" x14ac:dyDescent="0.15">
      <c r="A34" s="259"/>
      <c r="AK34" s="1142" t="s">
        <v>505</v>
      </c>
      <c r="AL34" s="1143"/>
      <c r="AM34" s="1143"/>
      <c r="AN34" s="1144"/>
      <c r="AO34" s="303" t="s">
        <v>490</v>
      </c>
      <c r="AP34" s="303" t="s">
        <v>490</v>
      </c>
      <c r="AQ34" s="304" t="s">
        <v>490</v>
      </c>
      <c r="AR34" s="305" t="s">
        <v>490</v>
      </c>
    </row>
    <row r="35" spans="1:46" ht="27" customHeight="1" x14ac:dyDescent="0.15">
      <c r="A35" s="259"/>
      <c r="AK35" s="1142" t="s">
        <v>506</v>
      </c>
      <c r="AL35" s="1143"/>
      <c r="AM35" s="1143"/>
      <c r="AN35" s="1144"/>
      <c r="AO35" s="303">
        <v>428713</v>
      </c>
      <c r="AP35" s="303">
        <v>17251</v>
      </c>
      <c r="AQ35" s="304">
        <v>18604</v>
      </c>
      <c r="AR35" s="305">
        <v>-7.3</v>
      </c>
    </row>
    <row r="36" spans="1:46" ht="27" customHeight="1" x14ac:dyDescent="0.15">
      <c r="A36" s="259"/>
      <c r="AK36" s="1142" t="s">
        <v>507</v>
      </c>
      <c r="AL36" s="1143"/>
      <c r="AM36" s="1143"/>
      <c r="AN36" s="1144"/>
      <c r="AO36" s="303">
        <v>367057</v>
      </c>
      <c r="AP36" s="303">
        <v>14770</v>
      </c>
      <c r="AQ36" s="304">
        <v>2667</v>
      </c>
      <c r="AR36" s="305">
        <v>453.8</v>
      </c>
    </row>
    <row r="37" spans="1:46" ht="13.5" customHeight="1" x14ac:dyDescent="0.15">
      <c r="A37" s="259"/>
      <c r="AK37" s="1142" t="s">
        <v>508</v>
      </c>
      <c r="AL37" s="1143"/>
      <c r="AM37" s="1143"/>
      <c r="AN37" s="1144"/>
      <c r="AO37" s="303">
        <v>51652</v>
      </c>
      <c r="AP37" s="303">
        <v>2078</v>
      </c>
      <c r="AQ37" s="304">
        <v>441</v>
      </c>
      <c r="AR37" s="305">
        <v>371.2</v>
      </c>
    </row>
    <row r="38" spans="1:46" ht="27" customHeight="1" x14ac:dyDescent="0.15">
      <c r="A38" s="259"/>
      <c r="AK38" s="1145" t="s">
        <v>509</v>
      </c>
      <c r="AL38" s="1146"/>
      <c r="AM38" s="1146"/>
      <c r="AN38" s="1147"/>
      <c r="AO38" s="306">
        <v>473</v>
      </c>
      <c r="AP38" s="306">
        <v>19</v>
      </c>
      <c r="AQ38" s="307">
        <v>6</v>
      </c>
      <c r="AR38" s="295">
        <v>216.7</v>
      </c>
      <c r="AS38" s="302"/>
    </row>
    <row r="39" spans="1:46" x14ac:dyDescent="0.15">
      <c r="A39" s="259"/>
      <c r="AK39" s="1145" t="s">
        <v>510</v>
      </c>
      <c r="AL39" s="1146"/>
      <c r="AM39" s="1146"/>
      <c r="AN39" s="1147"/>
      <c r="AO39" s="303">
        <v>-150819</v>
      </c>
      <c r="AP39" s="303">
        <v>-6069</v>
      </c>
      <c r="AQ39" s="304">
        <v>-4261</v>
      </c>
      <c r="AR39" s="305">
        <v>42.4</v>
      </c>
      <c r="AS39" s="302"/>
    </row>
    <row r="40" spans="1:46" ht="27" customHeight="1" x14ac:dyDescent="0.15">
      <c r="A40" s="259"/>
      <c r="AK40" s="1142" t="s">
        <v>511</v>
      </c>
      <c r="AL40" s="1143"/>
      <c r="AM40" s="1143"/>
      <c r="AN40" s="1144"/>
      <c r="AO40" s="303">
        <v>-1096291</v>
      </c>
      <c r="AP40" s="303">
        <v>-44115</v>
      </c>
      <c r="AQ40" s="304">
        <v>-49695</v>
      </c>
      <c r="AR40" s="305">
        <v>-11.2</v>
      </c>
      <c r="AS40" s="302"/>
    </row>
    <row r="41" spans="1:46" x14ac:dyDescent="0.15">
      <c r="A41" s="259"/>
      <c r="AK41" s="1148" t="s">
        <v>287</v>
      </c>
      <c r="AL41" s="1149"/>
      <c r="AM41" s="1149"/>
      <c r="AN41" s="1150"/>
      <c r="AO41" s="303">
        <v>1045453</v>
      </c>
      <c r="AP41" s="303">
        <v>42069</v>
      </c>
      <c r="AQ41" s="304">
        <v>23786</v>
      </c>
      <c r="AR41" s="305">
        <v>76.900000000000006</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512</v>
      </c>
    </row>
    <row r="48" spans="1:46" x14ac:dyDescent="0.15">
      <c r="A48" s="259"/>
      <c r="AK48" s="313" t="s">
        <v>513</v>
      </c>
      <c r="AL48" s="313"/>
      <c r="AM48" s="313"/>
      <c r="AN48" s="313"/>
      <c r="AO48" s="313"/>
      <c r="AP48" s="313"/>
      <c r="AQ48" s="314"/>
      <c r="AR48" s="313"/>
    </row>
    <row r="49" spans="1:44" ht="13.5" customHeight="1" x14ac:dyDescent="0.15">
      <c r="A49" s="259"/>
      <c r="AK49" s="315"/>
      <c r="AL49" s="316"/>
      <c r="AM49" s="1137" t="s">
        <v>481</v>
      </c>
      <c r="AN49" s="1139" t="s">
        <v>514</v>
      </c>
      <c r="AO49" s="1140"/>
      <c r="AP49" s="1140"/>
      <c r="AQ49" s="1140"/>
      <c r="AR49" s="1141"/>
    </row>
    <row r="50" spans="1:44" x14ac:dyDescent="0.15">
      <c r="A50" s="259"/>
      <c r="AK50" s="317"/>
      <c r="AL50" s="318"/>
      <c r="AM50" s="1138"/>
      <c r="AN50" s="319" t="s">
        <v>515</v>
      </c>
      <c r="AO50" s="320" t="s">
        <v>516</v>
      </c>
      <c r="AP50" s="321" t="s">
        <v>517</v>
      </c>
      <c r="AQ50" s="322" t="s">
        <v>518</v>
      </c>
      <c r="AR50" s="323" t="s">
        <v>519</v>
      </c>
    </row>
    <row r="51" spans="1:44" x14ac:dyDescent="0.15">
      <c r="A51" s="259"/>
      <c r="AK51" s="315" t="s">
        <v>520</v>
      </c>
      <c r="AL51" s="316"/>
      <c r="AM51" s="324">
        <v>4561516</v>
      </c>
      <c r="AN51" s="325">
        <v>172185</v>
      </c>
      <c r="AO51" s="326">
        <v>78.900000000000006</v>
      </c>
      <c r="AP51" s="327">
        <v>74581</v>
      </c>
      <c r="AQ51" s="328">
        <v>7</v>
      </c>
      <c r="AR51" s="329">
        <v>71.900000000000006</v>
      </c>
    </row>
    <row r="52" spans="1:44" x14ac:dyDescent="0.15">
      <c r="A52" s="259"/>
      <c r="AK52" s="330"/>
      <c r="AL52" s="331" t="s">
        <v>521</v>
      </c>
      <c r="AM52" s="332">
        <v>2910090</v>
      </c>
      <c r="AN52" s="333">
        <v>109848</v>
      </c>
      <c r="AO52" s="334">
        <v>56.9</v>
      </c>
      <c r="AP52" s="335">
        <v>41563</v>
      </c>
      <c r="AQ52" s="336">
        <v>6.8</v>
      </c>
      <c r="AR52" s="337">
        <v>50.1</v>
      </c>
    </row>
    <row r="53" spans="1:44" x14ac:dyDescent="0.15">
      <c r="A53" s="259"/>
      <c r="AK53" s="315" t="s">
        <v>522</v>
      </c>
      <c r="AL53" s="316"/>
      <c r="AM53" s="324">
        <v>7059885</v>
      </c>
      <c r="AN53" s="325">
        <v>269884</v>
      </c>
      <c r="AO53" s="326">
        <v>56.7</v>
      </c>
      <c r="AP53" s="327">
        <v>76347</v>
      </c>
      <c r="AQ53" s="328">
        <v>2.4</v>
      </c>
      <c r="AR53" s="329">
        <v>54.3</v>
      </c>
    </row>
    <row r="54" spans="1:44" x14ac:dyDescent="0.15">
      <c r="A54" s="259"/>
      <c r="AK54" s="330"/>
      <c r="AL54" s="331" t="s">
        <v>521</v>
      </c>
      <c r="AM54" s="332">
        <v>5083665</v>
      </c>
      <c r="AN54" s="333">
        <v>194337</v>
      </c>
      <c r="AO54" s="334">
        <v>76.900000000000006</v>
      </c>
      <c r="AP54" s="335">
        <v>41762</v>
      </c>
      <c r="AQ54" s="336">
        <v>0.5</v>
      </c>
      <c r="AR54" s="337">
        <v>76.400000000000006</v>
      </c>
    </row>
    <row r="55" spans="1:44" x14ac:dyDescent="0.15">
      <c r="A55" s="259"/>
      <c r="AK55" s="315" t="s">
        <v>523</v>
      </c>
      <c r="AL55" s="316"/>
      <c r="AM55" s="324">
        <v>2807069</v>
      </c>
      <c r="AN55" s="325">
        <v>108860</v>
      </c>
      <c r="AO55" s="326">
        <v>-59.7</v>
      </c>
      <c r="AP55" s="327">
        <v>69604</v>
      </c>
      <c r="AQ55" s="328">
        <v>-8.8000000000000007</v>
      </c>
      <c r="AR55" s="329">
        <v>-50.9</v>
      </c>
    </row>
    <row r="56" spans="1:44" x14ac:dyDescent="0.15">
      <c r="A56" s="259"/>
      <c r="AK56" s="330"/>
      <c r="AL56" s="331" t="s">
        <v>521</v>
      </c>
      <c r="AM56" s="332">
        <v>656495</v>
      </c>
      <c r="AN56" s="333">
        <v>25459</v>
      </c>
      <c r="AO56" s="334">
        <v>-86.9</v>
      </c>
      <c r="AP56" s="335">
        <v>36247</v>
      </c>
      <c r="AQ56" s="336">
        <v>-13.2</v>
      </c>
      <c r="AR56" s="337">
        <v>-73.7</v>
      </c>
    </row>
    <row r="57" spans="1:44" x14ac:dyDescent="0.15">
      <c r="A57" s="259"/>
      <c r="AK57" s="315" t="s">
        <v>524</v>
      </c>
      <c r="AL57" s="316"/>
      <c r="AM57" s="324">
        <v>3942071</v>
      </c>
      <c r="AN57" s="325">
        <v>155961</v>
      </c>
      <c r="AO57" s="326">
        <v>43.3</v>
      </c>
      <c r="AP57" s="327">
        <v>68410</v>
      </c>
      <c r="AQ57" s="328">
        <v>-1.7</v>
      </c>
      <c r="AR57" s="329">
        <v>45</v>
      </c>
    </row>
    <row r="58" spans="1:44" x14ac:dyDescent="0.15">
      <c r="A58" s="259"/>
      <c r="AK58" s="330"/>
      <c r="AL58" s="331" t="s">
        <v>521</v>
      </c>
      <c r="AM58" s="332">
        <v>569072</v>
      </c>
      <c r="AN58" s="333">
        <v>22514</v>
      </c>
      <c r="AO58" s="334">
        <v>-11.6</v>
      </c>
      <c r="AP58" s="335">
        <v>35086</v>
      </c>
      <c r="AQ58" s="336">
        <v>-3.2</v>
      </c>
      <c r="AR58" s="337">
        <v>-8.4</v>
      </c>
    </row>
    <row r="59" spans="1:44" x14ac:dyDescent="0.15">
      <c r="A59" s="259"/>
      <c r="AK59" s="315" t="s">
        <v>525</v>
      </c>
      <c r="AL59" s="316"/>
      <c r="AM59" s="324">
        <v>4458783</v>
      </c>
      <c r="AN59" s="325">
        <v>179421</v>
      </c>
      <c r="AO59" s="326">
        <v>15</v>
      </c>
      <c r="AP59" s="327">
        <v>73019</v>
      </c>
      <c r="AQ59" s="328">
        <v>6.7</v>
      </c>
      <c r="AR59" s="329">
        <v>8.3000000000000007</v>
      </c>
    </row>
    <row r="60" spans="1:44" x14ac:dyDescent="0.15">
      <c r="A60" s="259"/>
      <c r="AK60" s="330"/>
      <c r="AL60" s="331" t="s">
        <v>521</v>
      </c>
      <c r="AM60" s="332">
        <v>697976</v>
      </c>
      <c r="AN60" s="333">
        <v>28086</v>
      </c>
      <c r="AO60" s="334">
        <v>24.7</v>
      </c>
      <c r="AP60" s="335">
        <v>39427</v>
      </c>
      <c r="AQ60" s="336">
        <v>12.4</v>
      </c>
      <c r="AR60" s="337">
        <v>12.3</v>
      </c>
    </row>
    <row r="61" spans="1:44" x14ac:dyDescent="0.15">
      <c r="A61" s="259"/>
      <c r="AK61" s="315" t="s">
        <v>526</v>
      </c>
      <c r="AL61" s="338"/>
      <c r="AM61" s="324">
        <v>4565865</v>
      </c>
      <c r="AN61" s="325">
        <v>177262</v>
      </c>
      <c r="AO61" s="326">
        <v>26.8</v>
      </c>
      <c r="AP61" s="327">
        <v>72392</v>
      </c>
      <c r="AQ61" s="339">
        <v>1.1000000000000001</v>
      </c>
      <c r="AR61" s="329">
        <v>25.7</v>
      </c>
    </row>
    <row r="62" spans="1:44" x14ac:dyDescent="0.15">
      <c r="A62" s="259"/>
      <c r="AK62" s="330"/>
      <c r="AL62" s="331" t="s">
        <v>521</v>
      </c>
      <c r="AM62" s="332">
        <v>1983460</v>
      </c>
      <c r="AN62" s="333">
        <v>76049</v>
      </c>
      <c r="AO62" s="334">
        <v>12</v>
      </c>
      <c r="AP62" s="335">
        <v>38817</v>
      </c>
      <c r="AQ62" s="336">
        <v>0.7</v>
      </c>
      <c r="AR62" s="337">
        <v>11.3</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zXxtlv1OJJcbKjkWPvhztdNIppapvEeRpgimQSVZxJpja15kIbD5vs8Tjzft9yzNFXaCLkR7V1SYuSbanZgbWA==" saltValue="bMK0/6B7HdG0qDfZFwVP1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478</v>
      </c>
    </row>
    <row r="121" spans="125:125" ht="13.5" hidden="1" customHeight="1" x14ac:dyDescent="0.15">
      <c r="DU121" s="253"/>
    </row>
  </sheetData>
  <sheetProtection algorithmName="SHA-512" hashValue="9D/LNdRcsnrJbE/tGF4llUqI4F6ebsbbAV/aD4fjVDJ0YVDKCXgd+Z6pasa1I75FELlCNEGeLFqNUT3Rz+6pRQ==" saltValue="sJEAXDzshgKqVNejIT9PG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478</v>
      </c>
    </row>
  </sheetData>
  <sheetProtection algorithmName="SHA-512" hashValue="Yup/eRPN/ILsKc72EYmqYC2nteMcnl3F7wstmoSyXQxlUXtGY8humL0nOL1aNB96xvg9ty1GN2jj2l3BvaJGRw==" saltValue="LvX1CbOVg+OB9Yci/C+l5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51" t="s">
        <v>3</v>
      </c>
      <c r="D47" s="1151"/>
      <c r="E47" s="1152"/>
      <c r="F47" s="11">
        <v>4.7</v>
      </c>
      <c r="G47" s="12">
        <v>4.55</v>
      </c>
      <c r="H47" s="12">
        <v>7.34</v>
      </c>
      <c r="I47" s="12">
        <v>5.68</v>
      </c>
      <c r="J47" s="13">
        <v>4.03</v>
      </c>
    </row>
    <row r="48" spans="2:10" ht="57.75" customHeight="1" x14ac:dyDescent="0.15">
      <c r="B48" s="14"/>
      <c r="C48" s="1153" t="s">
        <v>4</v>
      </c>
      <c r="D48" s="1153"/>
      <c r="E48" s="1154"/>
      <c r="F48" s="15">
        <v>4.88</v>
      </c>
      <c r="G48" s="16">
        <v>5.86</v>
      </c>
      <c r="H48" s="16">
        <v>7.35</v>
      </c>
      <c r="I48" s="16">
        <v>7.21</v>
      </c>
      <c r="J48" s="17">
        <v>6.75</v>
      </c>
    </row>
    <row r="49" spans="2:10" ht="57.75" customHeight="1" thickBot="1" x14ac:dyDescent="0.2">
      <c r="B49" s="18"/>
      <c r="C49" s="1155" t="s">
        <v>5</v>
      </c>
      <c r="D49" s="1155"/>
      <c r="E49" s="1156"/>
      <c r="F49" s="19" t="s">
        <v>533</v>
      </c>
      <c r="G49" s="20">
        <v>1.1399999999999999</v>
      </c>
      <c r="H49" s="20">
        <v>4.62</v>
      </c>
      <c r="I49" s="20" t="s">
        <v>534</v>
      </c>
      <c r="J49" s="21">
        <v>6.67</v>
      </c>
    </row>
    <row r="50" spans="2:10" x14ac:dyDescent="0.15"/>
  </sheetData>
  <sheetProtection algorithmName="SHA-512" hashValue="UI68JZIuiC3mmhcrn9bDdXBLXI0TAjPNFXvBxsptcyWEE9f2Yk6QZAe7HAb10Y7lr/ArhyAfVzeEnvdhy+mIdg==" saltValue="u7Otcs7gsrmJ0UGueV1I4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渡邉佳穂</cp:lastModifiedBy>
  <cp:lastPrinted>2025-09-25T05:32:30Z</cp:lastPrinted>
  <dcterms:created xsi:type="dcterms:W3CDTF">2025-02-19T00:49:37Z</dcterms:created>
  <dcterms:modified xsi:type="dcterms:W3CDTF">2025-09-25T05:33:44Z</dcterms:modified>
  <cp:category/>
</cp:coreProperties>
</file>