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5財政状況資料集\12 HP掲載データ（確定）\"/>
    </mc:Choice>
  </mc:AlternateContent>
  <xr:revisionPtr revIDLastSave="0" documentId="13_ncr:1_{6319BE66-28A7-4730-BB40-EDFCFD44C588}" xr6:coauthVersionLast="47" xr6:coauthVersionMax="47" xr10:uidLastSave="{00000000-0000-0000-0000-000000000000}"/>
  <bookViews>
    <workbookView xWindow="-120" yWindow="-120" windowWidth="29040" windowHeight="15720" tabRatio="8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AM36" i="10"/>
  <c r="C36"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E36" i="10" s="1"/>
  <c r="BW34" i="10" l="1"/>
  <c r="BW35" i="10" l="1"/>
  <c r="BW36" i="10" s="1"/>
  <c r="BW37" i="10" s="1"/>
  <c r="BW38" i="10" s="1"/>
  <c r="BW39" i="10" s="1"/>
  <c r="CO34" i="10"/>
  <c r="CO35" i="10" s="1"/>
  <c r="CO36" i="10" s="1"/>
</calcChain>
</file>

<file path=xl/sharedStrings.xml><?xml version="1.0" encoding="utf-8"?>
<sst xmlns="http://schemas.openxmlformats.org/spreadsheetml/2006/main" count="1149" uniqueCount="580">
  <si>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</si>
  <si>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</si>
  <si>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</si>
  <si>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</si>
  <si>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</si>
  <si>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</si>
  <si>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</si>
  <si>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</si>
  <si>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</si>
  <si>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</si>
  <si>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</si>
  <si>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</si>
  <si>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</si>
  <si>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</si>
  <si>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</si>
  <si>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</si>
  <si>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</si>
  <si>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</si>
  <si>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</si>
  <si>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</si>
  <si>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</si>
  <si>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</si>
  <si>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</si>
  <si>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</si>
  <si>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</si>
  <si>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</si>
  <si>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</si>
  <si>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</si>
  <si>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</si>
  <si>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</si>
  <si>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</si>
  <si>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</si>
  <si>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</si>
  <si>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</si>
  <si>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</si>
  <si>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</si>
  <si>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</si>
  <si>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</si>
  <si>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</si>
  <si>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</si>
  <si>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</si>
  <si>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</si>
  <si>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</si>
  <si>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</si>
  <si>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</si>
  <si>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</si>
  <si>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</si>
  <si>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</si>
  <si>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</si>
  <si>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</si>
  <si>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</si>
  <si>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</si>
  <si>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</si>
  <si>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</si>
  <si>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</si>
  <si>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</si>
  <si>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</si>
  <si>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</si>
  <si>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</si>
  <si>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</si>
  <si>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</si>
  <si>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</si>
  <si>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</si>
  <si>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</si>
  <si>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</si>
  <si>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</si>
  <si>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</si>
  <si>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</si>
  <si>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</si>
  <si>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</si>
  <si>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</si>
  <si>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</si>
  <si>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</si>
  <si>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</si>
  <si>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</si>
  <si>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</si>
  <si>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</si>
  <si>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</si>
  <si>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</si>
  <si>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</si>
  <si>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</si>
  <si>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</si>
  <si>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</si>
  <si>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</si>
  <si>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</si>
  <si>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</si>
  <si>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</si>
  <si>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</si>
  <si>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</si>
  <si>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</si>
  <si>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</si>
  <si>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</si>
  <si>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</si>
  <si>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</si>
  <si>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</si>
  <si>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</si>
  <si>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</si>
  <si>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</si>
  <si>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</si>
  <si>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</si>
  <si>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</si>
  <si>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</si>
  <si>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</si>
  <si>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</si>
  <si>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</si>
  <si>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</si>
  <si>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</si>
  <si>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</si>
  <si>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</si>
  <si>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</si>
  <si>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</si>
  <si>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</si>
  <si>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</si>
  <si>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</si>
  <si>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</si>
  <si>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</si>
  <si>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</si>
  <si>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</si>
  <si>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</si>
  <si>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</si>
  <si>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</si>
  <si>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</si>
  <si>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</si>
  <si>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</si>
  <si>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</si>
  <si>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</si>
  <si>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</si>
  <si>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</si>
  <si>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</si>
  <si>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</si>
  <si>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</si>
  <si>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</si>
  <si>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</si>
  <si>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</si>
  <si>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</si>
  <si>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</si>
  <si>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</si>
  <si>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</si>
  <si>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</si>
  <si>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</si>
  <si>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</si>
  <si>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</si>
  <si>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</si>
  <si>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</si>
  <si>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</si>
  <si>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</si>
  <si>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</si>
  <si>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</si>
  <si>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</si>
  <si>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</si>
  <si>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</si>
  <si>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</si>
  <si>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</si>
  <si>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</si>
  <si>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</si>
  <si>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</si>
  <si>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</si>
  <si>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</si>
  <si>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</si>
  <si>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</si>
  <si>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</si>
  <si>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</si>
  <si>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</si>
  <si>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</si>
  <si>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</si>
  <si>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</si>
  <si>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</si>
  <si>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</si>
  <si>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</si>
  <si>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</si>
  <si>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</si>
  <si>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</si>
  <si>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</si>
  <si>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</si>
  <si>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</si>
  <si>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</si>
  <si>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</si>
  <si>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</si>
  <si>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</si>
  <si>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</si>
  <si>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</si>
  <si>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</si>
  <si>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</si>
  <si>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</si>
  <si>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</si>
  <si>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</si>
  <si>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</si>
  <si>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</si>
  <si>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</si>
  <si>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</si>
  <si>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</si>
  <si>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</si>
  <si>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</si>
  <si>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</si>
  <si>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</si>
  <si>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</si>
  <si>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</si>
  <si>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</si>
  <si>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</si>
  <si>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</si>
  <si>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</si>
  <si>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</si>
  <si>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</si>
  <si>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</si>
  <si>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山形県西川町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</si>
  <si>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</si>
  <si>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</si>
  <si>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</si>
  <si>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</si>
  <si>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</si>
  <si>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</si>
  <si>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</si>
  <si>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</si>
  <si>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</si>
  <si>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</si>
  <si>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</si>
  <si>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</si>
  <si>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</si>
  <si>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</si>
  <si>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</si>
  <si>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</si>
  <si>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</si>
  <si>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</si>
  <si>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</si>
  <si>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</si>
  <si>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</si>
  <si>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</si>
  <si>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</si>
  <si>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</si>
  <si>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</si>
  <si>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</si>
  <si>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</si>
  <si>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</si>
  <si>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</si>
  <si>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</si>
  <si>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</si>
  <si>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</si>
  <si>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</si>
  <si>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</si>
  <si>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</si>
  <si>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</si>
  <si>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</si>
  <si>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</si>
  <si>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</si>
  <si>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</si>
  <si>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</si>
  <si>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</si>
  <si>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</si>
  <si>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</si>
  <si>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</si>
  <si>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</si>
  <si>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</si>
  <si>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</si>
  <si>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</si>
  <si>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</si>
  <si>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</si>
  <si>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</si>
  <si>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</si>
  <si>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</si>
  <si>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</si>
  <si>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</si>
  <si>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</si>
  <si>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</si>
  <si>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</si>
  <si>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</si>
  <si>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</si>
  <si>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</si>
  <si>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</si>
  <si>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</si>
  <si>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</si>
  <si>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</si>
  <si>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</si>
  <si>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</si>
  <si>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</si>
  <si>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</si>
  <si>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</si>
  <si>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</si>
  <si>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</si>
  <si>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</si>
  <si>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</si>
  <si>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</si>
  <si>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</si>
  <si>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</si>
  <si>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</si>
  <si>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</si>
  <si>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</si>
  <si>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</si>
  <si>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</si>
  <si>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</si>
  <si>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</si>
  <si>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</si>
  <si>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</si>
  <si>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</si>
  <si>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</si>
  <si>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</si>
  <si>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</si>
  <si>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</si>
  <si>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</si>
  <si>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</si>
  <si>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</si>
  <si>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</si>
  <si>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</si>
  <si>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</si>
  <si>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</si>
  <si>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</si>
  <si>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</si>
  <si>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</si>
  <si>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</si>
  <si>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</si>
  <si>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</si>
  <si>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</si>
  <si>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</si>
  <si>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</si>
  <si>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</si>
  <si>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</si>
  <si>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</si>
  <si>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</si>
  <si>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</si>
  <si>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</si>
  <si>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</si>
  <si>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</si>
  <si>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</si>
  <si>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</si>
  <si>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</si>
  <si>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</si>
  <si>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</si>
  <si>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</si>
  <si>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</si>
  <si>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</si>
  <si>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</si>
  <si>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</si>
  <si>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</si>
  <si>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</si>
  <si>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</si>
  <si>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</si>
  <si>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</si>
  <si>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</si>
  <si>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</si>
  <si>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</si>
  <si>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</si>
  <si>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</si>
  <si>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</si>
  <si>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</si>
  <si>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</si>
  <si>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</si>
  <si>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</si>
  <si>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</si>
  <si>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</si>
  <si>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</si>
  <si>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</si>
  <si>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</si>
  <si>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</si>
  <si>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</si>
  <si>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</si>
  <si>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</si>
  <si>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山形県西川町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</si>
  <si>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</si>
  <si>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</si>
  <si>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</si>
  <si>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</si>
  <si>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</si>
  <si>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</si>
  <si>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</si>
  <si>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</si>
  <si>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</si>
  <si>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</si>
  <si>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</si>
  <si>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</si>
  <si>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</si>
  <si>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</si>
  <si>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</si>
  <si>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</si>
  <si>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</si>
  <si>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</si>
  <si>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</si>
  <si>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</si>
  <si>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</si>
  <si>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</si>
  <si>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</si>
  <si>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</si>
  <si>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</si>
  <si>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</si>
  <si>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</si>
  <si>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</si>
  <si>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</si>
  <si>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</si>
  <si>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</si>
  <si>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</si>
  <si>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</si>
  <si>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</si>
  <si>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</si>
  <si>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</si>
  <si>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</si>
  <si>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</si>
  <si>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</si>
  <si>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病院事業会計</t>
    <phoneticPr fontId="5"/>
  </si>
  <si>
    <t>公共下水道事業特別会計</t>
    <phoneticPr fontId="5"/>
  </si>
  <si>
    <t>法非適用企業</t>
    <phoneticPr fontId="5"/>
  </si>
  <si>
    <t>農業集落排水事業特別会計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</si>
  <si>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</si>
  <si>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</si>
  <si>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</si>
  <si>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</si>
  <si>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</si>
  <si>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</si>
  <si>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</si>
  <si>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</si>
  <si>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</si>
  <si>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</si>
  <si>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</si>
  <si>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</si>
  <si>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</si>
  <si>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</si>
  <si>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</si>
  <si>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</si>
  <si>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</si>
  <si>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</si>
  <si>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</si>
  <si>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</si>
  <si>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</si>
  <si>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</si>
  <si>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</si>
  <si>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</si>
  <si>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</si>
  <si>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</si>
  <si>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</si>
  <si>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</si>
  <si>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</si>
  <si>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</si>
  <si>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</si>
  <si>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</si>
  <si>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</si>
  <si>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</si>
  <si>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</si>
  <si>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</si>
  <si>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</si>
  <si>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</si>
  <si>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</si>
  <si>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</si>
  <si>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</si>
  <si>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</si>
  <si>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</si>
  <si>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</si>
  <si>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</si>
  <si>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</si>
  <si>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</si>
  <si>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</si>
  <si>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</si>
  <si>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</si>
  <si>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</si>
  <si>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</si>
  <si>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</si>
  <si>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</si>
  <si>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</si>
  <si>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</si>
  <si>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</si>
  <si>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</si>
  <si>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</si>
  <si>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</si>
  <si>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</si>
  <si>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</si>
  <si>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</si>
  <si>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</si>
  <si>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</si>
  <si>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</si>
  <si>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</si>
  <si>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</si>
  <si>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</si>
  <si>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</si>
  <si>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</si>
  <si>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</si>
  <si>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</si>
  <si>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</si>
  <si>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</si>
  <si>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</si>
  <si>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</si>
  <si>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</si>
  <si>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</si>
  <si>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</si>
  <si>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</si>
  <si>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</si>
  <si>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</si>
  <si>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</si>
  <si>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</si>
  <si>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</si>
  <si>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</si>
  <si>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</si>
  <si>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</si>
  <si>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</si>
  <si>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</si>
  <si>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</si>
  <si>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</si>
  <si>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</si>
  <si>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</si>
  <si>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</si>
  <si>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</si>
  <si>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</si>
  <si>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</si>
  <si>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</si>
  <si>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</si>
  <si>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</si>
  <si>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</si>
  <si>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</si>
  <si>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</si>
  <si>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</si>
  <si>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</si>
  <si>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</si>
  <si>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</si>
  <si>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</si>
  <si>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</si>
  <si>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</si>
  <si>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</si>
  <si>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</si>
  <si>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</si>
  <si>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</si>
  <si>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</si>
  <si>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</si>
  <si>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</si>
  <si>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</si>
  <si>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</si>
  <si>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</si>
  <si>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</si>
  <si>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</si>
  <si>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</si>
  <si>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</si>
  <si>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</si>
  <si>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</si>
  <si>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</si>
  <si>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</si>
  <si>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</si>
  <si>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</si>
  <si>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</si>
  <si>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</si>
  <si>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</si>
  <si>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</si>
  <si>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3.92</t>
  </si>
  <si>
    <t>▲ 6.95</t>
  </si>
  <si>
    <t>▲ 1.66</t>
  </si>
  <si>
    <t>▲ 3.90</t>
  </si>
  <si>
    <t>一般会計</t>
  </si>
  <si>
    <t>水道事業会計</t>
  </si>
  <si>
    <t>病院事業会計</t>
  </si>
  <si>
    <t>公共下水道事業特別会計</t>
  </si>
  <si>
    <t>国民健康保険特別会計</t>
  </si>
  <si>
    <t>介護保険特別会計</t>
  </si>
  <si>
    <t>宅地造成事業特別会計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</si>
  <si>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</si>
  <si>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</si>
  <si>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</si>
  <si>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</si>
  <si>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</si>
  <si>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</si>
  <si>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</si>
  <si>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</si>
  <si>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西川町総合開発</t>
    <rPh sb="0" eb="3">
      <t>ニシカワマチ</t>
    </rPh>
    <rPh sb="3" eb="5">
      <t>ソウゴウ</t>
    </rPh>
    <rPh sb="5" eb="7">
      <t>カイハツ</t>
    </rPh>
    <phoneticPr fontId="2"/>
  </si>
  <si>
    <t>月山観光開発</t>
    <rPh sb="0" eb="2">
      <t>ガッサン</t>
    </rPh>
    <rPh sb="2" eb="4">
      <t>カンコウ</t>
    </rPh>
    <rPh sb="4" eb="6">
      <t>カイハツ</t>
    </rPh>
    <phoneticPr fontId="2"/>
  </si>
  <si>
    <t>米月山</t>
    <rPh sb="0" eb="1">
      <t>マイ</t>
    </rPh>
    <rPh sb="1" eb="3">
      <t>ガッサン</t>
    </rPh>
    <phoneticPr fontId="2"/>
  </si>
  <si>
    <t>直診含む</t>
  </si>
  <si>
    <t>西川町ふるさとづくり基金</t>
  </si>
  <si>
    <t>町有施設整備基金</t>
  </si>
  <si>
    <t>地域福祉基金</t>
    <rPh sb="0" eb="2">
      <t>チイキ</t>
    </rPh>
    <rPh sb="2" eb="4">
      <t>フクシ</t>
    </rPh>
    <rPh sb="4" eb="6">
      <t>キキン</t>
    </rPh>
    <phoneticPr fontId="2"/>
  </si>
  <si>
    <t>賃貸集合住宅維持管理基金</t>
  </si>
  <si>
    <t>企業版ふるさと納税寄附金基金</t>
    <rPh sb="0" eb="2">
      <t>キギョウ</t>
    </rPh>
    <rPh sb="2" eb="3">
      <t>バン</t>
    </rPh>
    <rPh sb="7" eb="9">
      <t>ノウゼイ</t>
    </rPh>
    <rPh sb="9" eb="12">
      <t>キフキン</t>
    </rPh>
    <rPh sb="12" eb="14">
      <t>キキン</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</si>
  <si>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</si>
  <si>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</si>
  <si>
    <t>山形県市町村職員退職手当組合</t>
  </si>
  <si>
    <t>西村山広域行政事務組合（普通会計分）</t>
  </si>
  <si>
    <t>山形県後期高齢者医療広域連合（普通会計分）</t>
  </si>
  <si>
    <t>山形県後期高齢者医療広域連合（事業会計分）</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</si>
  <si>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</si>
  <si>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</si>
  <si>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</si>
  <si>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</si>
  <si>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</si>
  <si>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</si>
  <si>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</si>
  <si>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</si>
  <si>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</si>
  <si>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大規模な事業を実施しているため令和4年度から5年度にかけて地方債残高は上昇しているものの、充当可能基金額等が増加しているため令和5年度の将来負担比率は数値なしとなった。また、有形固定資産減価償却率は類似団体と比較して低くなっているが、今後も適正な維持管理を進め、公共施設等総合管理計画に基づき、集約化並びに長寿命化対策に取り組んでいく。</t>
    <phoneticPr fontId="5"/>
  </si>
  <si>
    <t>将来負担比率は、地方債残高の増加等により将来負担額が増加したものの基準財政需要額算入見込額や充当可能基金額が将来負担額より大きいことから数値なしとなっている。また、実質公債費比率については、類似団体と比較し高くなっているものの、統合小学校建設に係る償還が終了したことに伴い前年度と比較し減少している。今後は、平成20年代の大規模事業の元金償還が順次終了していくものの、令和4～6年度にかけて大規模事業の地方債借入を行ったことから上昇していく見込みである。このことから引き続き財政適正化を図っていく必要がある。</t>
    <rPh sb="86" eb="8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</si>
</sst>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263613</c:v>
                </c:pt>
                <c:pt idx="2">
                  <c:v>330026</c:v>
                </c:pt>
                <c:pt idx="3">
                  <c:v>278179</c:v>
                </c:pt>
                <c:pt idx="4">
                  <c:v>283153</c:v>
                </c:pt>
              </c:numCache>
            </c:numRef>
          </c:val>
          <c:smooth val="0"/>
          <c:extLst>
            <c:ext xmlns:c16="http://schemas.microsoft.com/office/drawing/2014/chart" uri="{C3380CC4-5D6E-409C-BE32-E72D297353CC}">
              <c16:uniqueId val="{00000000-3AA2-45A4-A636-E4D4264771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170423</c:v>
                </c:pt>
                <c:pt idx="1">
                  <c:v>81584</c:v>
                </c:pt>
                <c:pt idx="2">
                  <c:v>85507</c:v>
                </c:pt>
                <c:pt idx="3">
                  <c:v>178183</c:v>
                </c:pt>
                <c:pt idx="4">
                  <c:v>263632</c:v>
                </c:pt>
              </c:numCache>
            </c:numRef>
          </c:val>
          <c:smooth val="0"/>
          <c:extLst>
            <c:ext xmlns:c16="http://schemas.microsoft.com/office/drawing/2014/chart" uri="{C3380CC4-5D6E-409C-BE32-E72D297353CC}">
              <c16:uniqueId val="{00000001-3AA2-45A4-A636-E4D4264771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5.44</c:v>
                </c:pt>
                <c:pt idx="1">
                  <c:v>10.59</c:v>
                </c:pt>
                <c:pt idx="2">
                  <c:v>8.81</c:v>
                </c:pt>
                <c:pt idx="3">
                  <c:v>11.53</c:v>
                </c:pt>
                <c:pt idx="4">
                  <c:v>19.57</c:v>
                </c:pt>
              </c:numCache>
            </c:numRef>
          </c:val>
          <c:extLst>
            <c:ext xmlns:c16="http://schemas.microsoft.com/office/drawing/2014/chart" uri="{C3380CC4-5D6E-409C-BE32-E72D297353CC}">
              <c16:uniqueId val="{00000000-94EB-447E-8326-E2FCA559E9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42.86</c:v>
                </c:pt>
                <c:pt idx="1">
                  <c:v>38.380000000000003</c:v>
                </c:pt>
                <c:pt idx="2">
                  <c:v>36.700000000000003</c:v>
                </c:pt>
                <c:pt idx="3">
                  <c:v>37.119999999999997</c:v>
                </c:pt>
                <c:pt idx="4">
                  <c:v>33.24</c:v>
                </c:pt>
              </c:numCache>
            </c:numRef>
          </c:val>
          <c:extLst>
            <c:ext xmlns:c16="http://schemas.microsoft.com/office/drawing/2014/chart" uri="{C3380CC4-5D6E-409C-BE32-E72D297353CC}">
              <c16:uniqueId val="{00000001-94EB-447E-8326-E2FCA559E9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-3.92</c:v>
                </c:pt>
                <c:pt idx="1">
                  <c:v>0.96</c:v>
                </c:pt>
                <c:pt idx="2">
                  <c:v>-6.95</c:v>
                </c:pt>
                <c:pt idx="3">
                  <c:v>-1.66</c:v>
                </c:pt>
                <c:pt idx="4">
                  <c:v>-3.9</c:v>
                </c:pt>
              </c:numCache>
            </c:numRef>
          </c:val>
          <c:smooth val="0"/>
          <c:extLst>
            <c:ext xmlns:c16="http://schemas.microsoft.com/office/drawing/2014/chart" uri="{C3380CC4-5D6E-409C-BE32-E72D297353CC}">
              <c16:uniqueId val="{00000002-94EB-447E-8326-E2FCA559E9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0-D51A-47E5-9C11-2D8E22FD08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1A-47E5-9C11-2D8E22FD086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c:v>
                </c:pt>
                <c:pt idx="8">
                  <c:v>#N/A</c:v>
                </c:pt>
                <c:pt idx="9">
                  <c:v>0.13</c:v>
                </c:pt>
              </c:numCache>
            </c:numRef>
          </c:val>
          <c:extLst>
            <c:ext xmlns:c16="http://schemas.microsoft.com/office/drawing/2014/chart" uri="{C3380CC4-5D6E-409C-BE32-E72D297353CC}">
              <c16:uniqueId val="{00000002-D51A-47E5-9C11-2D8E22FD086C}"/>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0.23</c:v>
                </c:pt>
                <c:pt idx="4">
                  <c:v>#N/A</c:v>
                </c:pt>
                <c:pt idx="5">
                  <c:v>0.2</c:v>
                </c:pt>
                <c:pt idx="6">
                  <c:v>#N/A</c:v>
                </c:pt>
                <c:pt idx="7">
                  <c:v>0.18</c:v>
                </c:pt>
                <c:pt idx="8">
                  <c:v>#N/A</c:v>
                </c:pt>
                <c:pt idx="9">
                  <c:v>0.16</c:v>
                </c:pt>
              </c:numCache>
            </c:numRef>
          </c:val>
          <c:extLst>
            <c:ext xmlns:c16="http://schemas.microsoft.com/office/drawing/2014/chart" uri="{C3380CC4-5D6E-409C-BE32-E72D297353CC}">
              <c16:uniqueId val="{00000003-D51A-47E5-9C11-2D8E22FD086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0.06</c:v>
                </c:pt>
                <c:pt idx="4">
                  <c:v>#N/A</c:v>
                </c:pt>
                <c:pt idx="5">
                  <c:v>0.22</c:v>
                </c:pt>
                <c:pt idx="6">
                  <c:v>#N/A</c:v>
                </c:pt>
                <c:pt idx="7">
                  <c:v>0.36</c:v>
                </c:pt>
                <c:pt idx="8">
                  <c:v>#N/A</c:v>
                </c:pt>
                <c:pt idx="9">
                  <c:v>0.32</c:v>
                </c:pt>
              </c:numCache>
            </c:numRef>
          </c:val>
          <c:extLst>
            <c:ext xmlns:c16="http://schemas.microsoft.com/office/drawing/2014/chart" uri="{C3380CC4-5D6E-409C-BE32-E72D297353CC}">
              <c16:uniqueId val="{00000004-D51A-47E5-9C11-2D8E22FD086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3.14</c:v>
                </c:pt>
                <c:pt idx="2">
                  <c:v>#N/A</c:v>
                </c:pt>
                <c:pt idx="3">
                  <c:v>2.88</c:v>
                </c:pt>
                <c:pt idx="4">
                  <c:v>#N/A</c:v>
                </c:pt>
                <c:pt idx="5">
                  <c:v>1.3</c:v>
                </c:pt>
                <c:pt idx="6">
                  <c:v>#N/A</c:v>
                </c:pt>
                <c:pt idx="7">
                  <c:v>1.23</c:v>
                </c:pt>
                <c:pt idx="8">
                  <c:v>#N/A</c:v>
                </c:pt>
                <c:pt idx="9">
                  <c:v>1.27</c:v>
                </c:pt>
              </c:numCache>
            </c:numRef>
          </c:val>
          <c:extLst>
            <c:ext xmlns:c16="http://schemas.microsoft.com/office/drawing/2014/chart" uri="{C3380CC4-5D6E-409C-BE32-E72D297353CC}">
              <c16:uniqueId val="{00000005-D51A-47E5-9C11-2D8E22FD086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0.34</c:v>
                </c:pt>
                <c:pt idx="4">
                  <c:v>#N/A</c:v>
                </c:pt>
                <c:pt idx="5">
                  <c:v>0.24</c:v>
                </c:pt>
                <c:pt idx="6">
                  <c:v>#N/A</c:v>
                </c:pt>
                <c:pt idx="7">
                  <c:v>0.09</c:v>
                </c:pt>
                <c:pt idx="8">
                  <c:v>#N/A</c:v>
                </c:pt>
                <c:pt idx="9">
                  <c:v>1.59</c:v>
                </c:pt>
              </c:numCache>
            </c:numRef>
          </c:val>
          <c:extLst>
            <c:ext xmlns:c16="http://schemas.microsoft.com/office/drawing/2014/chart" uri="{C3380CC4-5D6E-409C-BE32-E72D297353CC}">
              <c16:uniqueId val="{00000006-D51A-47E5-9C11-2D8E22FD086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11.23</c:v>
                </c:pt>
                <c:pt idx="2">
                  <c:v>#N/A</c:v>
                </c:pt>
                <c:pt idx="3">
                  <c:v>9.74</c:v>
                </c:pt>
                <c:pt idx="4">
                  <c:v>#N/A</c:v>
                </c:pt>
                <c:pt idx="5">
                  <c:v>9.8699999999999992</c:v>
                </c:pt>
                <c:pt idx="6">
                  <c:v>#N/A</c:v>
                </c:pt>
                <c:pt idx="7">
                  <c:v>10.69</c:v>
                </c:pt>
                <c:pt idx="8">
                  <c:v>#N/A</c:v>
                </c:pt>
                <c:pt idx="9">
                  <c:v>7.87</c:v>
                </c:pt>
              </c:numCache>
            </c:numRef>
          </c:val>
          <c:extLst>
            <c:ext xmlns:c16="http://schemas.microsoft.com/office/drawing/2014/chart" uri="{C3380CC4-5D6E-409C-BE32-E72D297353CC}">
              <c16:uniqueId val="{00000007-D51A-47E5-9C11-2D8E22FD086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8.1300000000000008</c:v>
                </c:pt>
                <c:pt idx="2">
                  <c:v>#N/A</c:v>
                </c:pt>
                <c:pt idx="3">
                  <c:v>7.74</c:v>
                </c:pt>
                <c:pt idx="4">
                  <c:v>#N/A</c:v>
                </c:pt>
                <c:pt idx="5">
                  <c:v>6.9</c:v>
                </c:pt>
                <c:pt idx="6">
                  <c:v>#N/A</c:v>
                </c:pt>
                <c:pt idx="7">
                  <c:v>7.9</c:v>
                </c:pt>
                <c:pt idx="8">
                  <c:v>#N/A</c:v>
                </c:pt>
                <c:pt idx="9">
                  <c:v>8.3000000000000007</c:v>
                </c:pt>
              </c:numCache>
            </c:numRef>
          </c:val>
          <c:extLst>
            <c:ext xmlns:c16="http://schemas.microsoft.com/office/drawing/2014/chart" uri="{C3380CC4-5D6E-409C-BE32-E72D297353CC}">
              <c16:uniqueId val="{00000008-D51A-47E5-9C11-2D8E22FD08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5.43</c:v>
                </c:pt>
                <c:pt idx="2">
                  <c:v>#N/A</c:v>
                </c:pt>
                <c:pt idx="3">
                  <c:v>10.58</c:v>
                </c:pt>
                <c:pt idx="4">
                  <c:v>#N/A</c:v>
                </c:pt>
                <c:pt idx="5">
                  <c:v>8.81</c:v>
                </c:pt>
                <c:pt idx="6">
                  <c:v>#N/A</c:v>
                </c:pt>
                <c:pt idx="7">
                  <c:v>11.53</c:v>
                </c:pt>
                <c:pt idx="8">
                  <c:v>#N/A</c:v>
                </c:pt>
                <c:pt idx="9">
                  <c:v>19.57</c:v>
                </c:pt>
              </c:numCache>
            </c:numRef>
          </c:val>
          <c:extLst>
            <c:ext xmlns:c16="http://schemas.microsoft.com/office/drawing/2014/chart" uri="{C3380CC4-5D6E-409C-BE32-E72D297353CC}">
              <c16:uniqueId val="{00000009-D51A-47E5-9C11-2D8E22FD08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532</c:v>
                </c:pt>
                <c:pt idx="5">
                  <c:v>598</c:v>
                </c:pt>
                <c:pt idx="8">
                  <c:v>580</c:v>
                </c:pt>
                <c:pt idx="11">
                  <c:v>578</c:v>
                </c:pt>
                <c:pt idx="14">
                  <c:v>519</c:v>
                </c:pt>
              </c:numCache>
            </c:numRef>
          </c:val>
          <c:extLst>
            <c:ext xmlns:c16="http://schemas.microsoft.com/office/drawing/2014/chart" uri="{C3380CC4-5D6E-409C-BE32-E72D297353CC}">
              <c16:uniqueId val="{00000000-24FC-49B6-8805-AA37D40C5E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FC-49B6-8805-AA37D40C5E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11</c:v>
                </c:pt>
                <c:pt idx="9">
                  <c:v>11</c:v>
                </c:pt>
                <c:pt idx="12">
                  <c:v>6</c:v>
                </c:pt>
              </c:numCache>
            </c:numRef>
          </c:val>
          <c:extLst>
            <c:ext xmlns:c16="http://schemas.microsoft.com/office/drawing/2014/chart" uri="{C3380CC4-5D6E-409C-BE32-E72D297353CC}">
              <c16:uniqueId val="{00000002-24FC-49B6-8805-AA37D40C5E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17</c:v>
                </c:pt>
                <c:pt idx="6">
                  <c:v>17</c:v>
                </c:pt>
                <c:pt idx="9">
                  <c:v>19</c:v>
                </c:pt>
                <c:pt idx="12">
                  <c:v>18</c:v>
                </c:pt>
              </c:numCache>
            </c:numRef>
          </c:val>
          <c:extLst>
            <c:ext xmlns:c16="http://schemas.microsoft.com/office/drawing/2014/chart" uri="{C3380CC4-5D6E-409C-BE32-E72D297353CC}">
              <c16:uniqueId val="{00000003-24FC-49B6-8805-AA37D40C5E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152</c:v>
                </c:pt>
                <c:pt idx="3">
                  <c:v>145</c:v>
                </c:pt>
                <c:pt idx="6">
                  <c:v>141</c:v>
                </c:pt>
                <c:pt idx="9">
                  <c:v>134</c:v>
                </c:pt>
                <c:pt idx="12">
                  <c:v>118</c:v>
                </c:pt>
              </c:numCache>
            </c:numRef>
          </c:val>
          <c:extLst>
            <c:ext xmlns:c16="http://schemas.microsoft.com/office/drawing/2014/chart" uri="{C3380CC4-5D6E-409C-BE32-E72D297353CC}">
              <c16:uniqueId val="{00000004-24FC-49B6-8805-AA37D40C5E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FC-49B6-8805-AA37D40C5E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FC-49B6-8805-AA37D40C5E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635</c:v>
                </c:pt>
                <c:pt idx="3">
                  <c:v>768</c:v>
                </c:pt>
                <c:pt idx="6">
                  <c:v>750</c:v>
                </c:pt>
                <c:pt idx="9">
                  <c:v>765</c:v>
                </c:pt>
                <c:pt idx="12">
                  <c:v>691</c:v>
                </c:pt>
              </c:numCache>
            </c:numRef>
          </c:val>
          <c:extLst>
            <c:ext xmlns:c16="http://schemas.microsoft.com/office/drawing/2014/chart" uri="{C3380CC4-5D6E-409C-BE32-E72D297353CC}">
              <c16:uniqueId val="{00000007-24FC-49B6-8805-AA37D40C5E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271</c:v>
                </c:pt>
                <c:pt idx="2">
                  <c:v>#N/A</c:v>
                </c:pt>
                <c:pt idx="3">
                  <c:v>#N/A</c:v>
                </c:pt>
                <c:pt idx="4">
                  <c:v>332</c:v>
                </c:pt>
                <c:pt idx="5">
                  <c:v>#N/A</c:v>
                </c:pt>
                <c:pt idx="6">
                  <c:v>#N/A</c:v>
                </c:pt>
                <c:pt idx="7">
                  <c:v>339</c:v>
                </c:pt>
                <c:pt idx="8">
                  <c:v>#N/A</c:v>
                </c:pt>
                <c:pt idx="9">
                  <c:v>#N/A</c:v>
                </c:pt>
                <c:pt idx="10">
                  <c:v>351</c:v>
                </c:pt>
                <c:pt idx="11">
                  <c:v>#N/A</c:v>
                </c:pt>
                <c:pt idx="12">
                  <c:v>#N/A</c:v>
                </c:pt>
                <c:pt idx="13">
                  <c:v>314</c:v>
                </c:pt>
                <c:pt idx="14">
                  <c:v>#N/A</c:v>
                </c:pt>
              </c:numCache>
            </c:numRef>
          </c:val>
          <c:smooth val="0"/>
          <c:extLst>
            <c:ext xmlns:c16="http://schemas.microsoft.com/office/drawing/2014/chart" uri="{C3380CC4-5D6E-409C-BE32-E72D297353CC}">
              <c16:uniqueId val="{00000008-24FC-49B6-8805-AA37D40C5E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5232</c:v>
                </c:pt>
                <c:pt idx="5">
                  <c:v>4924</c:v>
                </c:pt>
                <c:pt idx="8">
                  <c:v>4643</c:v>
                </c:pt>
                <c:pt idx="11">
                  <c:v>4440</c:v>
                </c:pt>
                <c:pt idx="14">
                  <c:v>4502</c:v>
                </c:pt>
              </c:numCache>
            </c:numRef>
          </c:val>
          <c:extLst>
            <c:ext xmlns:c16="http://schemas.microsoft.com/office/drawing/2014/chart" uri="{C3380CC4-5D6E-409C-BE32-E72D297353CC}">
              <c16:uniqueId val="{00000000-D655-409F-A96B-3D32EF7037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c:v>
                </c:pt>
                <c:pt idx="5">
                  <c:v>9</c:v>
                </c:pt>
                <c:pt idx="8">
                  <c:v>7</c:v>
                </c:pt>
                <c:pt idx="11">
                  <c:v>6</c:v>
                </c:pt>
                <c:pt idx="14">
                  <c:v>3</c:v>
                </c:pt>
              </c:numCache>
            </c:numRef>
          </c:val>
          <c:extLst>
            <c:ext xmlns:c16="http://schemas.microsoft.com/office/drawing/2014/chart" uri="{C3380CC4-5D6E-409C-BE32-E72D297353CC}">
              <c16:uniqueId val="{00000001-D655-409F-A96B-3D32EF7037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3154</c:v>
                </c:pt>
                <c:pt idx="5">
                  <c:v>3121</c:v>
                </c:pt>
                <c:pt idx="8">
                  <c:v>3491</c:v>
                </c:pt>
                <c:pt idx="11">
                  <c:v>3567</c:v>
                </c:pt>
                <c:pt idx="14">
                  <c:v>3507</c:v>
                </c:pt>
              </c:numCache>
            </c:numRef>
          </c:val>
          <c:extLst>
            <c:ext xmlns:c16="http://schemas.microsoft.com/office/drawing/2014/chart" uri="{C3380CC4-5D6E-409C-BE32-E72D297353CC}">
              <c16:uniqueId val="{00000002-D655-409F-A96B-3D32EF7037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55-409F-A96B-3D32EF7037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55-409F-A96B-3D32EF7037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55-409F-A96B-3D32EF7037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826</c:v>
                </c:pt>
                <c:pt idx="3">
                  <c:v>799</c:v>
                </c:pt>
                <c:pt idx="6">
                  <c:v>809</c:v>
                </c:pt>
                <c:pt idx="9">
                  <c:v>770</c:v>
                </c:pt>
                <c:pt idx="12">
                  <c:v>767</c:v>
                </c:pt>
              </c:numCache>
            </c:numRef>
          </c:val>
          <c:extLst>
            <c:ext xmlns:c16="http://schemas.microsoft.com/office/drawing/2014/chart" uri="{C3380CC4-5D6E-409C-BE32-E72D297353CC}">
              <c16:uniqueId val="{00000006-D655-409F-A96B-3D32EF7037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c:v>
                </c:pt>
                <c:pt idx="3">
                  <c:v>82</c:v>
                </c:pt>
                <c:pt idx="6">
                  <c:v>66</c:v>
                </c:pt>
                <c:pt idx="9">
                  <c:v>49</c:v>
                </c:pt>
                <c:pt idx="12">
                  <c:v>33</c:v>
                </c:pt>
              </c:numCache>
            </c:numRef>
          </c:val>
          <c:extLst>
            <c:ext xmlns:c16="http://schemas.microsoft.com/office/drawing/2014/chart" uri="{C3380CC4-5D6E-409C-BE32-E72D297353CC}">
              <c16:uniqueId val="{00000007-D655-409F-A96B-3D32EF7037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1280</c:v>
                </c:pt>
                <c:pt idx="3">
                  <c:v>1191</c:v>
                </c:pt>
                <c:pt idx="6">
                  <c:v>1122</c:v>
                </c:pt>
                <c:pt idx="9">
                  <c:v>1040</c:v>
                </c:pt>
                <c:pt idx="12">
                  <c:v>1000</c:v>
                </c:pt>
              </c:numCache>
            </c:numRef>
          </c:val>
          <c:extLst>
            <c:ext xmlns:c16="http://schemas.microsoft.com/office/drawing/2014/chart" uri="{C3380CC4-5D6E-409C-BE32-E72D297353CC}">
              <c16:uniqueId val="{00000008-D655-409F-A96B-3D32EF7037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15</c:v>
                </c:pt>
                <c:pt idx="6">
                  <c:v>11</c:v>
                </c:pt>
                <c:pt idx="9">
                  <c:v>8</c:v>
                </c:pt>
                <c:pt idx="12">
                  <c:v>4</c:v>
                </c:pt>
              </c:numCache>
            </c:numRef>
          </c:val>
          <c:extLst>
            <c:ext xmlns:c16="http://schemas.microsoft.com/office/drawing/2014/chart" uri="{C3380CC4-5D6E-409C-BE32-E72D297353CC}">
              <c16:uniqueId val="{00000009-D655-409F-A96B-3D32EF7037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6358</c:v>
                </c:pt>
                <c:pt idx="3">
                  <c:v>5945</c:v>
                </c:pt>
                <c:pt idx="6">
                  <c:v>5601</c:v>
                </c:pt>
                <c:pt idx="9">
                  <c:v>5332</c:v>
                </c:pt>
                <c:pt idx="12">
                  <c:v>5436</c:v>
                </c:pt>
              </c:numCache>
            </c:numRef>
          </c:val>
          <c:extLst>
            <c:ext xmlns:c16="http://schemas.microsoft.com/office/drawing/2014/chart" uri="{C3380CC4-5D6E-409C-BE32-E72D297353CC}">
              <c16:uniqueId val="{0000000A-D655-409F-A96B-3D32EF7037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55-409F-A96B-3D32EF7037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1269</c:v>
                </c:pt>
                <c:pt idx="1">
                  <c:v>1279</c:v>
                </c:pt>
                <c:pt idx="2">
                  <c:v>1129</c:v>
                </c:pt>
              </c:numCache>
            </c:numRef>
          </c:val>
          <c:extLst>
            <c:ext xmlns:c16="http://schemas.microsoft.com/office/drawing/2014/chart" uri="{C3380CC4-5D6E-409C-BE32-E72D297353CC}">
              <c16:uniqueId val="{00000000-11C1-488B-8616-E379FF4C83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913</c:v>
                </c:pt>
                <c:pt idx="1">
                  <c:v>921</c:v>
                </c:pt>
                <c:pt idx="2">
                  <c:v>928</c:v>
                </c:pt>
              </c:numCache>
            </c:numRef>
          </c:val>
          <c:extLst>
            <c:ext xmlns:c16="http://schemas.microsoft.com/office/drawing/2014/chart" uri="{C3380CC4-5D6E-409C-BE32-E72D297353CC}">
              <c16:uniqueId val="{00000001-11C1-488B-8616-E379FF4C83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922</c:v>
                </c:pt>
                <c:pt idx="1">
                  <c:v>948</c:v>
                </c:pt>
                <c:pt idx="2">
                  <c:v>1020</c:v>
                </c:pt>
              </c:numCache>
            </c:numRef>
          </c:val>
          <c:extLst>
            <c:ext xmlns:c16="http://schemas.microsoft.com/office/drawing/2014/chart" uri="{C3380CC4-5D6E-409C-BE32-E72D297353CC}">
              <c16:uniqueId val="{00000002-11C1-488B-8616-E379FF4C83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{FDBE9359-A0E7-4F54-A36F-BA601C447D9C}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EEA-428F-93AD-A48ED8E2C0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{72FC8702-6371-4AA1-9D73-B1E316B42F25}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EA-428F-93AD-A48ED8E2C0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{AE444A2A-3D3A-4CC1-8E9B-7297A729D84E}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EA-428F-93AD-A48ED8E2C0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{77767A5D-3FE0-45DA-9DD4-FDE19277F51C}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EA-428F-93AD-A48ED8E2C0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{E0C7B387-130B-4C53-A46D-21728C918CCC}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EA-428F-93AD-A48ED8E2C0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{0698C81A-53ED-450B-B320-D43D20DD79F9}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EEA-428F-93AD-A48ED8E2C0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{B9642E9A-6852-48C4-A545-9AE0401398D7}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EEA-428F-93AD-A48ED8E2C0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{37D02AF6-1BB2-4A1F-8AD6-7F5DFA34C17C}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EEA-428F-93AD-A48ED8E2C0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{3EEDB197-66F7-4D83-9320-3ABB84739075}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EEA-428F-93AD-A48ED8E2C0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55.7</c:v>
                </c:pt>
                <c:pt idx="16">
                  <c:v>57.6</c:v>
                </c:pt>
                <c:pt idx="24">
                  <c:v>54.6</c:v>
                </c:pt>
                <c:pt idx="32">
                  <c:v>48.2</c:v>
                </c:pt>
              </c:numCache>
            </c:numRef>
          </c:xVal>
          <c:yVal>
            <c:numRef>
              <c:f>公会計指標分析・財政指標組合せ分析表!$BP$51:$DC$51</c:f>
              <c:numCache>
                <c:formatCode>#,##0.0;"▲ "#,##0.0</c:formatCode>
                <c:ptCount val="40"/>
                <c:pt idx="0">
                  <c:v>6.1</c:v>
                </c:pt>
              </c:numCache>
            </c:numRef>
          </c:yVal>
          <c:smooth val="0"/>
          <c:extLst>
            <c:ext xmlns:c16="http://schemas.microsoft.com/office/drawing/2014/chart" uri="{C3380CC4-5D6E-409C-BE32-E72D297353CC}">
              <c16:uniqueId val="{00000009-EEEA-428F-93AD-A48ED8E2C0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2672246162591956E-2"/>
                  <c:y val="-0.1038350364875344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{81DD7C1A-C6A7-4837-811B-E5B708AEBA35}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EEA-428F-93AD-A48ED8E2C0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{5D17A135-AB81-4C96-B4D1-65268C2E5BE5}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EA-428F-93AD-A48ED8E2C0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{2E626FDD-1935-4EB8-9652-E5A339C7EB27}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EA-428F-93AD-A48ED8E2C0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{2F9CF2EA-199F-4C44-800E-D7A113A6ECD2}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EA-428F-93AD-A48ED8E2C0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{3C855F84-994E-484B-BABB-F488526E659B}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EA-428F-93AD-A48ED8E2C07D}"/>
                </c:ext>
              </c:extLst>
            </c:dLbl>
            <c:dLbl>
              <c:idx val="8"/>
              <c:layout>
                <c:manualLayout>
                  <c:x val="-3.135925513787643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{1C81B320-F0F4-4C76-83BC-76551C11EF18}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EEA-428F-93AD-A48ED8E2C07D}"/>
                </c:ext>
              </c:extLst>
            </c:dLbl>
            <c:dLbl>
              <c:idx val="16"/>
              <c:layout>
                <c:manualLayout>
                  <c:x val="-3.2015750650234161E-2"/>
                  <c:y val="-2.5566140250103796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{A0366B7A-AFDF-4455-8A4C-4D7F373F6A40}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EEA-428F-93AD-A48ED8E2C07D}"/>
                </c:ext>
              </c:extLst>
            </c:dLbl>
            <c:dLbl>
              <c:idx val="24"/>
              <c:layout>
                <c:manualLayout>
                  <c:x val="-3.2015750650234161E-2"/>
                  <c:y val="-6.48155943491300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{2270CCD5-6416-4978-A679-396773FD6F81}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EEA-428F-93AD-A48ED8E2C0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{5B5FCAFD-62D5-440E-90AC-5F70486B30A4}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EEA-428F-93AD-A48ED8E2C0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EEA-428F-93AD-A48ED8E2C07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{EDB96842-4E85-4C65-BE9A-847F0147627F}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83E-42B5-B331-B44183957A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{AED5CAC9-24F3-420C-BC68-CC75FB0B8F46}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3E-42B5-B331-B44183957A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{2AA7E896-E54B-4430-A018-897060023851}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3E-42B5-B331-B44183957A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{D8BB5FB0-02D2-409A-B6B1-E7236F23A9DB}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3E-42B5-B331-B44183957A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{AE4831FF-4B55-43A0-91FD-F18C81588A40}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3E-42B5-B331-B44183957AE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{82A1706F-BD90-43A8-8BB3-1353E311E662}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83E-42B5-B331-B44183957AE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{A13B4909-2914-41EA-BEC5-7BA98C534B87}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83E-42B5-B331-B44183957AE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{5D4628F6-982B-4259-93DE-AE3C43588CA1}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83E-42B5-B331-B44183957AE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{936AB0F3-C951-4A83-8446-7CF9B7D256E1}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83E-42B5-B331-B44183957A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10.6</c:v>
                </c:pt>
                <c:pt idx="16">
                  <c:v>11.5</c:v>
                </c:pt>
                <c:pt idx="24">
                  <c:v>12</c:v>
                </c:pt>
                <c:pt idx="32">
                  <c:v>11.6</c:v>
                </c:pt>
              </c:numCache>
            </c:numRef>
          </c:xVal>
          <c:yVal>
            <c:numRef>
              <c:f>公会計指標分析・財政指標組合せ分析表!$BP$73:$DC$73</c:f>
              <c:numCache>
                <c:formatCode>#,##0.0;"▲ "#,##0.0</c:formatCode>
                <c:ptCount val="40"/>
                <c:pt idx="0">
                  <c:v>6.1</c:v>
                </c:pt>
              </c:numCache>
            </c:numRef>
          </c:yVal>
          <c:smooth val="0"/>
          <c:extLst>
            <c:ext xmlns:c16="http://schemas.microsoft.com/office/drawing/2014/chart" uri="{C3380CC4-5D6E-409C-BE32-E72D297353CC}">
              <c16:uniqueId val="{00000009-083E-42B5-B331-B44183957A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{DF7DAFC1-9B92-4FD3-9442-D34B677A9967}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83E-42B5-B331-B44183957A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{0B982CD5-3752-48CA-AD19-1C0607A9B03F}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3E-42B5-B331-B44183957A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{BA7D149F-0D36-4240-B132-076286914B71}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3E-42B5-B331-B44183957A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{D0A4AE02-2674-4E25-9906-07E1B23CEB6E}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3E-42B5-B331-B44183957A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{6C276E4A-C83E-4381-8B9C-7C33F062678B}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3E-42B5-B331-B44183957A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{A8A84A0F-3CC8-4C97-9580-D5BDD12A6B5C}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83E-42B5-B331-B44183957A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{2ACFF37F-3D09-4300-A433-8112D1975A46}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83E-42B5-B331-B44183957A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{F25BBB4E-FB3D-4318-8070-1519F3F1AC83}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83E-42B5-B331-B44183957A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{62455DC9-C30E-4A72-8520-95B601103DC0}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83E-42B5-B331-B44183957A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83E-42B5-B331-B44183957AEC}"/>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元利償還金は、過疎対策事業債（統合小学校建設事業）の償還終了に伴い、前年度比</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百万円減少となった。算入公債費については、当該年度末の普通会計における地方債残高（</a:t>
          </a:r>
          <a:r>
            <a:rPr kumimoji="1" lang="en-US" altLang="ja-JP" sz="1400">
              <a:latin typeface="ＭＳ ゴシック" pitchFamily="49" charset="-128"/>
              <a:ea typeface="ＭＳ ゴシック" pitchFamily="49" charset="-128"/>
            </a:rPr>
            <a:t>5,436</a:t>
          </a:r>
          <a:r>
            <a:rPr kumimoji="1" lang="ja-JP" altLang="en-US" sz="1400">
              <a:latin typeface="ＭＳ ゴシック" pitchFamily="49" charset="-128"/>
              <a:ea typeface="ＭＳ ゴシック" pitchFamily="49" charset="-128"/>
            </a:rPr>
            <a:t>百万円）のうち、交付税算入割合の高い過疎対策事業債（</a:t>
          </a:r>
          <a:r>
            <a:rPr kumimoji="1" lang="en-US" altLang="ja-JP" sz="1400">
              <a:latin typeface="ＭＳ ゴシック" pitchFamily="49" charset="-128"/>
              <a:ea typeface="ＭＳ ゴシック" pitchFamily="49" charset="-128"/>
            </a:rPr>
            <a:t>2,866</a:t>
          </a:r>
          <a:r>
            <a:rPr kumimoji="1" lang="ja-JP" altLang="en-US" sz="1400">
              <a:latin typeface="ＭＳ ゴシック" pitchFamily="49" charset="-128"/>
              <a:ea typeface="ＭＳ ゴシック" pitchFamily="49" charset="-128"/>
            </a:rPr>
            <a:t>百万円）及び臨時財政対策債（</a:t>
          </a:r>
          <a:r>
            <a:rPr kumimoji="1" lang="en-US" altLang="ja-JP" sz="1400">
              <a:latin typeface="ＭＳ ゴシック" pitchFamily="49" charset="-128"/>
              <a:ea typeface="ＭＳ ゴシック" pitchFamily="49" charset="-128"/>
            </a:rPr>
            <a:t>1,628</a:t>
          </a:r>
          <a:r>
            <a:rPr kumimoji="1" lang="ja-JP" altLang="en-US" sz="1400">
              <a:latin typeface="ＭＳ ゴシック" pitchFamily="49" charset="-128"/>
              <a:ea typeface="ＭＳ ゴシック" pitchFamily="49" charset="-128"/>
            </a:rPr>
            <a:t>百万円）の割合が</a:t>
          </a:r>
          <a:r>
            <a:rPr kumimoji="1" lang="en-US" altLang="ja-JP" sz="1400">
              <a:latin typeface="ＭＳ ゴシック" pitchFamily="49" charset="-128"/>
              <a:ea typeface="ＭＳ ゴシック" pitchFamily="49" charset="-128"/>
            </a:rPr>
            <a:t>82.7</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今後とも、計画的な起債の発行等により、償還額の平準化及び実質公債費比率の急激な上昇を抑える。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満期一括償還地方債の借入に係る積立てはない。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年度まで地方債発行を償還元金以内に抑えることができているため残高が減少していたが、令和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年度は産業振興複合施設整備事業の新規借入もあり残高が増加した。</a:t>
          </a:r>
        </a:p>
        <a:p>
          <a:r>
            <a:rPr kumimoji="1" lang="ja-JP" altLang="en-US" sz="1400">
              <a:latin typeface="ＭＳ ゴシック" pitchFamily="49" charset="-128"/>
              <a:ea typeface="ＭＳ ゴシック" pitchFamily="49" charset="-128"/>
            </a:rPr>
            <a:t>　公営企業債繰入見込額については病院事業及び公共下水道事業の起債が減少したことにより、減少傾向で推移している。</a:t>
          </a:r>
        </a:p>
        <a:p>
          <a:r>
            <a:rPr kumimoji="1" lang="ja-JP" altLang="en-US" sz="1400">
              <a:latin typeface="ＭＳ ゴシック" pitchFamily="49" charset="-128"/>
              <a:ea typeface="ＭＳ ゴシック" pitchFamily="49" charset="-128"/>
            </a:rPr>
            <a:t>　今後も引き続き公債費等義務的経費の削減を中心とする行財政改革を進め、財政の健全化に努めていく。</a:t>
          </a:r>
        </a:p>
        <a:p>
          <a:r>
            <a:rPr kumimoji="1" lang="ja-JP" altLang="en-US" sz="1400">
              <a:latin typeface="ＭＳ ゴシック" pitchFamily="49" charset="-128"/>
              <a:ea typeface="ＭＳ ゴシック" pitchFamily="49" charset="-128"/>
            </a:rPr>
            <a:t>　毎年、歳入不足を補うため財政調整基金等を繰入して調整しているが、今後も町税等の増加が見込めないことから、適正規模の予算編成を意識し、繰入金等の支出が多額にならないよう留意していきたい。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山形県西川町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百万円を取り崩した。その他特定目的基金（西川町ふるさとづくり基金や地域福祉基金等）においては、町有施設整備基金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百万円、西川町ふるさとづくり基金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百万円を取崩し、西川町ふるさとづくり基金に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百万円積立を行った。基金全体において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今後も税収並びに地方交付税の減少が予測され、財政調整基金を中心に基金取り崩しによる財源補填が必要となってくる見込みであることから、財政調整基金と減債基金を合わせて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百万円程度の残高を確保することを目標に、歳出削減を図っていくこととしている。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西川町ふるさとづくり基金、企業版ふるさと納税寄附金基金：特色あるまちづくりを推進するための施策の実施。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町有施設整備基金，賃貸集合住宅維持管理基金：公共施設並びに町営賃貸住宅の維持管理。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地域福祉基金：民間団体が行う高齢者の福祉増進に寄与する活動への支援。</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西川町ふるさとづくり基金：特色あるまちづくりに資する施策の財源として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百万円を取り崩した一方で、ふるさと納税制度により納付された寄付金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町有施設整備基金：町営住宅整備事業等の財源として取崩したことにより、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地域福祉基金：前年度同額。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賃貸集合住宅維持管理基金：将来的な町営賃貸住宅維持管理のための財源として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企業版ふるさと納税寄附金基金：特色あるまちづくりに資する施策の財源として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百万円を取り崩した一方で、企業版ふるさと納税制度により納付された寄付金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西川町ふるさとづくり基金：特色あるまちづくりに資する施策の財源として活用していく。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町有施設整備基金：更新及び改修時期を見据え、計画的に積立及び取り崩しを行なっていく。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地域福祉基金：当初の積立額（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百万円）を下回らないよう運用していく予定。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賃貸集合住宅維持管理基金：町営賃貸住宅の今後の更新及び改修を見据え、毎年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企業版ふるさと納税寄附金基金：特色あるまちづくりに資する施策の財源として活用していく。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百万円取崩し、歳計剰余金処分額として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災害等の不測の事態に備えるため、財政調整基金と減債基金を合せて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百万円程度を目標に残高を確保していく。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年度においては取崩がなく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災害等の不測の事態に備えるため、財政調整基金と減債基金を合せて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百万円程度を目標に残高を確保していく。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4,593
393.19
7,616,149
6,844,243
664,640
3,396,210
5,436,060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D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有形固定資産減価償却率は類似団体と比較して低い水準となっており、町公共施設等総合管理計画によると、</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多くの施設で更新等が必要になると見込まれている。</a:t>
          </a:r>
          <a:endParaRPr lang="ja-JP" altLang="ja-JP">
            <a:effectLst/>
          </a:endParaRPr>
        </a:p>
        <a:p>
          <a:r>
            <a:rPr kumimoji="1" lang="ja-JP" altLang="ja-JP" sz="1100">
              <a:solidFill>
                <a:schemeClr val="dk1"/>
              </a:solidFill>
              <a:effectLst/>
              <a:latin typeface="+mn-lt"/>
              <a:ea typeface="+mn-ea"/>
              <a:cs typeface="+mn-cs"/>
            </a:rPr>
            <a:t>今後の将来の財政負担を減らすには、施設更新時に施設の集約化、複合化、民間施設の活用等を行うことにより、施設総量の縮減と施設利用の効率化を推進していく必要がある。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170271</xdr:rowOff>
    </xdr:from>
    <xdr:to>
      <xdr:col>7</xdr:col>
      <xdr:colOff>187325</xdr:colOff>
      <xdr:row>30</xdr:row>
      <xdr:rowOff>100421</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62865</xdr:rowOff>
    </xdr:from>
    <xdr:to>
      <xdr:col>23</xdr:col>
      <xdr:colOff>136525</xdr:colOff>
      <xdr:row>27</xdr:row>
      <xdr:rowOff>164465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85742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31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88809</xdr:rowOff>
    </xdr:from>
    <xdr:to>
      <xdr:col>19</xdr:col>
      <xdr:colOff>187325</xdr:colOff>
      <xdr:row>29</xdr:row>
      <xdr:rowOff>18959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6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113665</xdr:rowOff>
    </xdr:from>
    <xdr:to>
      <xdr:col>23</xdr:col>
      <xdr:colOff>85725</xdr:colOff>
      <xdr:row>28</xdr:row>
      <xdr:rowOff>139609</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5514340"/>
          <a:ext cx="711200" cy="19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9888</xdr:rowOff>
    </xdr:from>
    <xdr:to>
      <xdr:col>15</xdr:col>
      <xdr:colOff>187325</xdr:colOff>
      <xdr:row>29</xdr:row>
      <xdr:rowOff>111488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139609</xdr:rowOff>
    </xdr:from>
    <xdr:to>
      <xdr:col>19</xdr:col>
      <xdr:colOff>136525</xdr:colOff>
      <xdr:row>29</xdr:row>
      <xdr:rowOff>60688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3289300" y="5711734"/>
          <a:ext cx="762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122736</xdr:rowOff>
    </xdr:from>
    <xdr:to>
      <xdr:col>11</xdr:col>
      <xdr:colOff>187325</xdr:colOff>
      <xdr:row>29</xdr:row>
      <xdr:rowOff>52886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6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2086</xdr:rowOff>
    </xdr:from>
    <xdr:to>
      <xdr:col>15</xdr:col>
      <xdr:colOff>136525</xdr:colOff>
      <xdr:row>29</xdr:row>
      <xdr:rowOff>60688</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745661"/>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67219</xdr:rowOff>
    </xdr:from>
    <xdr:to>
      <xdr:col>7</xdr:col>
      <xdr:colOff>187325</xdr:colOff>
      <xdr:row>28</xdr:row>
      <xdr:rowOff>168819</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118019</xdr:rowOff>
    </xdr:from>
    <xdr:to>
      <xdr:col>11</xdr:col>
      <xdr:colOff>136525</xdr:colOff>
      <xdr:row>29</xdr:row>
      <xdr:rowOff>2086</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69014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91548</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35486</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4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128015</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69413</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13896</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依然として類似団体内平均値を上回っている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地方債残高が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a:t>
          </a:r>
          <a:r>
            <a:rPr kumimoji="1" lang="ja-JP" altLang="ja-JP" sz="1100" b="0" i="0" baseline="0">
              <a:solidFill>
                <a:schemeClr val="dk1"/>
              </a:solidFill>
              <a:effectLst/>
              <a:latin typeface="+mn-lt"/>
              <a:ea typeface="+mn-ea"/>
              <a:cs typeface="+mn-cs"/>
            </a:rPr>
            <a:t>債務償還比率は</a:t>
          </a:r>
          <a:r>
            <a:rPr kumimoji="1" lang="ja-JP" altLang="en-US" sz="1100" b="0" i="0" baseline="0">
              <a:solidFill>
                <a:schemeClr val="dk1"/>
              </a:solidFill>
              <a:effectLst/>
              <a:latin typeface="+mn-lt"/>
              <a:ea typeface="+mn-ea"/>
              <a:cs typeface="+mn-cs"/>
            </a:rPr>
            <a:t>増加と</a:t>
          </a:r>
          <a:r>
            <a:rPr kumimoji="1" lang="ja-JP" altLang="ja-JP" sz="1100" b="0" i="0" baseline="0">
              <a:solidFill>
                <a:schemeClr val="dk1"/>
              </a:solidFill>
              <a:effectLst/>
              <a:latin typeface="+mn-lt"/>
              <a:ea typeface="+mn-ea"/>
              <a:cs typeface="+mn-cs"/>
            </a:rPr>
            <a:t>なっている。今後も地方債の新規発行を計画的に行い、地方債残高を減少させていく必要がある。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26924</xdr:rowOff>
    </xdr:from>
    <xdr:to>
      <xdr:col>60</xdr:col>
      <xdr:colOff>123825</xdr:colOff>
      <xdr:row>31</xdr:row>
      <xdr:rowOff>128524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72422</xdr:rowOff>
    </xdr:from>
    <xdr:to>
      <xdr:col>76</xdr:col>
      <xdr:colOff>73025</xdr:colOff>
      <xdr:row>30</xdr:row>
      <xdr:rowOff>2572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50849</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79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31041</xdr:rowOff>
    </xdr:from>
    <xdr:to>
      <xdr:col>72</xdr:col>
      <xdr:colOff>123825</xdr:colOff>
      <xdr:row>29</xdr:row>
      <xdr:rowOff>132641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77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81841</xdr:rowOff>
    </xdr:from>
    <xdr:to>
      <xdr:col>76</xdr:col>
      <xdr:colOff>22225</xdr:colOff>
      <xdr:row>29</xdr:row>
      <xdr:rowOff>123222</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5825416"/>
          <a:ext cx="7112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85016</xdr:rowOff>
    </xdr:from>
    <xdr:to>
      <xdr:col>68</xdr:col>
      <xdr:colOff>123825</xdr:colOff>
      <xdr:row>30</xdr:row>
      <xdr:rowOff>15166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8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81841</xdr:rowOff>
    </xdr:from>
    <xdr:to>
      <xdr:col>72</xdr:col>
      <xdr:colOff>73025</xdr:colOff>
      <xdr:row>29</xdr:row>
      <xdr:rowOff>135816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825416"/>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133784</xdr:rowOff>
    </xdr:from>
    <xdr:to>
      <xdr:col>64</xdr:col>
      <xdr:colOff>123825</xdr:colOff>
      <xdr:row>31</xdr:row>
      <xdr:rowOff>63934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04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135816</xdr:rowOff>
    </xdr:from>
    <xdr:to>
      <xdr:col>68</xdr:col>
      <xdr:colOff>73025</xdr:colOff>
      <xdr:row>31</xdr:row>
      <xdr:rowOff>13134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879391"/>
          <a:ext cx="762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129297</xdr:rowOff>
    </xdr:from>
    <xdr:to>
      <xdr:col>60</xdr:col>
      <xdr:colOff>123825</xdr:colOff>
      <xdr:row>32</xdr:row>
      <xdr:rowOff>59447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2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13134</xdr:rowOff>
    </xdr:from>
    <xdr:to>
      <xdr:col>64</xdr:col>
      <xdr:colOff>73025</xdr:colOff>
      <xdr:row>32</xdr:row>
      <xdr:rowOff>8647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6099609"/>
          <a:ext cx="7620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145051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8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123768</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86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6293</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9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55061</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614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50574</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630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4,593
393.19
7,616,149
6,844,243
664,640
3,396,210
5,436,060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153416</xdr:rowOff>
    </xdr:from>
    <xdr:to>
      <xdr:col>6</xdr:col>
      <xdr:colOff>38100</xdr:colOff>
      <xdr:row>37</xdr:row>
      <xdr:rowOff>83566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137414</xdr:rowOff>
    </xdr:from>
    <xdr:to>
      <xdr:col>24</xdr:col>
      <xdr:colOff>114300</xdr:colOff>
      <xdr:row>36</xdr:row>
      <xdr:rowOff>67564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160291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98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93980</xdr:rowOff>
    </xdr:from>
    <xdr:to>
      <xdr:col>20</xdr:col>
      <xdr:colOff>38100</xdr:colOff>
      <xdr:row>36</xdr:row>
      <xdr:rowOff>24130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144780</xdr:rowOff>
    </xdr:from>
    <xdr:to>
      <xdr:col>24</xdr:col>
      <xdr:colOff>63500</xdr:colOff>
      <xdr:row>36</xdr:row>
      <xdr:rowOff>16764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14553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52832</xdr:rowOff>
    </xdr:from>
    <xdr:to>
      <xdr:col>15</xdr:col>
      <xdr:colOff>101600</xdr:colOff>
      <xdr:row>35</xdr:row>
      <xdr:rowOff>154432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103632</xdr:rowOff>
    </xdr:from>
    <xdr:to>
      <xdr:col>19</xdr:col>
      <xdr:colOff>177800</xdr:colOff>
      <xdr:row>35</xdr:row>
      <xdr:rowOff>144780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043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xdr:rowOff>
    </xdr:from>
    <xdr:to>
      <xdr:col>10</xdr:col>
      <xdr:colOff>165100</xdr:colOff>
      <xdr:row>35</xdr:row>
      <xdr:rowOff>113284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62484</xdr:rowOff>
    </xdr:from>
    <xdr:to>
      <xdr:col>15</xdr:col>
      <xdr:colOff>50800</xdr:colOff>
      <xdr:row>35</xdr:row>
      <xdr:rowOff>103632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06323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144272</xdr:rowOff>
    </xdr:from>
    <xdr:to>
      <xdr:col>6</xdr:col>
      <xdr:colOff>38100</xdr:colOff>
      <xdr:row>35</xdr:row>
      <xdr:rowOff>74422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23622</xdr:rowOff>
    </xdr:from>
    <xdr:to>
      <xdr:col>10</xdr:col>
      <xdr:colOff>114300</xdr:colOff>
      <xdr:row>35</xdr:row>
      <xdr:rowOff>62484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0243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40657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170959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82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129811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90949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74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89903</xdr:rowOff>
    </xdr:from>
    <xdr:to>
      <xdr:col>36</xdr:col>
      <xdr:colOff>165100</xdr:colOff>
      <xdr:row>41</xdr:row>
      <xdr:rowOff>20053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27938</xdr:rowOff>
    </xdr:from>
    <xdr:to>
      <xdr:col>55</xdr:col>
      <xdr:colOff>50800</xdr:colOff>
      <xdr:row>40</xdr:row>
      <xdr:rowOff>129538</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8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6365</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8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20638</xdr:rowOff>
    </xdr:from>
    <xdr:to>
      <xdr:col>50</xdr:col>
      <xdr:colOff>165100</xdr:colOff>
      <xdr:row>40</xdr:row>
      <xdr:rowOff>122238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71438</xdr:rowOff>
    </xdr:from>
    <xdr:to>
      <xdr:col>55</xdr:col>
      <xdr:colOff>0</xdr:colOff>
      <xdr:row>40</xdr:row>
      <xdr:rowOff>78738</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6929438"/>
          <a:ext cx="8382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29522</xdr:rowOff>
    </xdr:from>
    <xdr:to>
      <xdr:col>46</xdr:col>
      <xdr:colOff>38100</xdr:colOff>
      <xdr:row>40</xdr:row>
      <xdr:rowOff>131122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8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71438</xdr:rowOff>
    </xdr:from>
    <xdr:to>
      <xdr:col>50</xdr:col>
      <xdr:colOff>114300</xdr:colOff>
      <xdr:row>40</xdr:row>
      <xdr:rowOff>80322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929438"/>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39436</xdr:rowOff>
    </xdr:from>
    <xdr:to>
      <xdr:col>41</xdr:col>
      <xdr:colOff>101600</xdr:colOff>
      <xdr:row>40</xdr:row>
      <xdr:rowOff>141036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89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80322</xdr:rowOff>
    </xdr:from>
    <xdr:to>
      <xdr:col>45</xdr:col>
      <xdr:colOff>177800</xdr:colOff>
      <xdr:row>40</xdr:row>
      <xdr:rowOff>90236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938322"/>
          <a:ext cx="889000" cy="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48405</xdr:rowOff>
    </xdr:from>
    <xdr:to>
      <xdr:col>36</xdr:col>
      <xdr:colOff>165100</xdr:colOff>
      <xdr:row>40</xdr:row>
      <xdr:rowOff>150005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9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90236</xdr:rowOff>
    </xdr:from>
    <xdr:to>
      <xdr:col>41</xdr:col>
      <xdr:colOff>50800</xdr:colOff>
      <xdr:row>40</xdr:row>
      <xdr:rowOff>99205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948236"/>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11180</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70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113365</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9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122249</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98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132163</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99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166532</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6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24312</xdr:rowOff>
    </xdr:from>
    <xdr:to>
      <xdr:col>24</xdr:col>
      <xdr:colOff>114300</xdr:colOff>
      <xdr:row>60</xdr:row>
      <xdr:rowOff>125912</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47189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xdr:rowOff>
    </xdr:from>
    <xdr:to>
      <xdr:col>20</xdr:col>
      <xdr:colOff>38100</xdr:colOff>
      <xdr:row>60</xdr:row>
      <xdr:rowOff>117747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66947</xdr:rowOff>
    </xdr:from>
    <xdr:to>
      <xdr:col>24</xdr:col>
      <xdr:colOff>63500</xdr:colOff>
      <xdr:row>60</xdr:row>
      <xdr:rowOff>75112</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35394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161472</xdr:rowOff>
    </xdr:from>
    <xdr:to>
      <xdr:col>15</xdr:col>
      <xdr:colOff>101600</xdr:colOff>
      <xdr:row>60</xdr:row>
      <xdr:rowOff>91622</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40822</xdr:rowOff>
    </xdr:from>
    <xdr:to>
      <xdr:col>19</xdr:col>
      <xdr:colOff>177800</xdr:colOff>
      <xdr:row>60</xdr:row>
      <xdr:rowOff>66947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278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40822</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0986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22860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2935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134274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108149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90187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163649</xdr:rowOff>
    </xdr:from>
    <xdr:to>
      <xdr:col>36</xdr:col>
      <xdr:colOff>165100</xdr:colOff>
      <xdr:row>64</xdr:row>
      <xdr:rowOff>93799</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96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31300</xdr:rowOff>
    </xdr:from>
    <xdr:to>
      <xdr:col>55</xdr:col>
      <xdr:colOff>50800</xdr:colOff>
      <xdr:row>63</xdr:row>
      <xdr:rowOff>132900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8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9727</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110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42555</xdr:rowOff>
    </xdr:from>
    <xdr:to>
      <xdr:col>50</xdr:col>
      <xdr:colOff>165100</xdr:colOff>
      <xdr:row>63</xdr:row>
      <xdr:rowOff>144155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82100</xdr:rowOff>
    </xdr:from>
    <xdr:to>
      <xdr:col>55</xdr:col>
      <xdr:colOff>0</xdr:colOff>
      <xdr:row>63</xdr:row>
      <xdr:rowOff>93355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83450"/>
          <a:ext cx="8382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48552</xdr:rowOff>
    </xdr:from>
    <xdr:to>
      <xdr:col>46</xdr:col>
      <xdr:colOff>38100</xdr:colOff>
      <xdr:row>63</xdr:row>
      <xdr:rowOff>150152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8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93355</xdr:rowOff>
    </xdr:from>
    <xdr:to>
      <xdr:col>50</xdr:col>
      <xdr:colOff>114300</xdr:colOff>
      <xdr:row>63</xdr:row>
      <xdr:rowOff>99352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94705"/>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56580</xdr:rowOff>
    </xdr:from>
    <xdr:to>
      <xdr:col>41</xdr:col>
      <xdr:colOff>101600</xdr:colOff>
      <xdr:row>63</xdr:row>
      <xdr:rowOff>158180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8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99352</xdr:rowOff>
    </xdr:from>
    <xdr:to>
      <xdr:col>45</xdr:col>
      <xdr:colOff>177800</xdr:colOff>
      <xdr:row>63</xdr:row>
      <xdr:rowOff>107380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00702"/>
          <a:ext cx="889000" cy="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65002</xdr:rowOff>
    </xdr:from>
    <xdr:to>
      <xdr:col>36</xdr:col>
      <xdr:colOff>165100</xdr:colOff>
      <xdr:row>63</xdr:row>
      <xdr:rowOff>166602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8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107380</xdr:rowOff>
    </xdr:from>
    <xdr:to>
      <xdr:col>41</xdr:col>
      <xdr:colOff>50800</xdr:colOff>
      <xdr:row>63</xdr:row>
      <xdr:rowOff>115802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08730"/>
          <a:ext cx="8890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281505" y="1094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157940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16205" y="1095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84926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105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160682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281505" y="1061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141279</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05205" y="10942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3257</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16205" y="10633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11679</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27205" y="106415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44466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10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85271</xdr:rowOff>
    </xdr:from>
    <xdr:to>
      <xdr:col>20</xdr:col>
      <xdr:colOff>38100</xdr:colOff>
      <xdr:row>82</xdr:row>
      <xdr:rowOff>15421</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136071</xdr:rowOff>
    </xdr:from>
    <xdr:to>
      <xdr:col>24</xdr:col>
      <xdr:colOff>63500</xdr:colOff>
      <xdr:row>83</xdr:row>
      <xdr:rowOff>72389</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023521"/>
          <a:ext cx="8382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49349</xdr:rowOff>
    </xdr:from>
    <xdr:to>
      <xdr:col>15</xdr:col>
      <xdr:colOff>101600</xdr:colOff>
      <xdr:row>82</xdr:row>
      <xdr:rowOff>150949</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136071</xdr:rowOff>
    </xdr:from>
    <xdr:to>
      <xdr:col>19</xdr:col>
      <xdr:colOff>177800</xdr:colOff>
      <xdr:row>82</xdr:row>
      <xdr:rowOff>100149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908300" y="14023521"/>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155484</xdr:rowOff>
    </xdr:from>
    <xdr:to>
      <xdr:col>10</xdr:col>
      <xdr:colOff>165100</xdr:colOff>
      <xdr:row>82</xdr:row>
      <xdr:rowOff>85634</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34834</xdr:rowOff>
    </xdr:from>
    <xdr:to>
      <xdr:col>15</xdr:col>
      <xdr:colOff>50800</xdr:colOff>
      <xdr:row>82</xdr:row>
      <xdr:rowOff>100149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0937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83638</xdr:rowOff>
    </xdr:from>
    <xdr:to>
      <xdr:col>6</xdr:col>
      <xdr:colOff>38100</xdr:colOff>
      <xdr:row>82</xdr:row>
      <xdr:rowOff>13788</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134438</xdr:rowOff>
    </xdr:from>
    <xdr:to>
      <xdr:col>10</xdr:col>
      <xdr:colOff>114300</xdr:colOff>
      <xdr:row>82</xdr:row>
      <xdr:rowOff>34834</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0218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130646</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31948</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167476</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30315</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E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E00-00005D010000}"/>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00000000-0008-0000-0E00-00005F010000}"/>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E00-000061010000}"/>
            </a:ext>
          </a:extLst>
        </xdr:cNvPr>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113466</xdr:rowOff>
    </xdr:from>
    <xdr:to>
      <xdr:col>55</xdr:col>
      <xdr:colOff>50800</xdr:colOff>
      <xdr:row>86</xdr:row>
      <xdr:rowOff>43616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10426700" y="146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28393</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E00-00006D010000}"/>
            </a:ext>
          </a:extLst>
        </xdr:cNvPr>
        <xdr:cNvSpPr txBox="1"/>
      </xdr:nvSpPr>
      <xdr:spPr>
        <a:xfrm>
          <a:off x="10515600" y="146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106824</xdr:rowOff>
    </xdr:from>
    <xdr:to>
      <xdr:col>50</xdr:col>
      <xdr:colOff>165100</xdr:colOff>
      <xdr:row>86</xdr:row>
      <xdr:rowOff>36974</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9588500" y="146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157624</xdr:rowOff>
    </xdr:from>
    <xdr:to>
      <xdr:col>55</xdr:col>
      <xdr:colOff>0</xdr:colOff>
      <xdr:row>85</xdr:row>
      <xdr:rowOff>164266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9639300" y="14730874"/>
          <a:ext cx="8382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129249</xdr:rowOff>
    </xdr:from>
    <xdr:to>
      <xdr:col>46</xdr:col>
      <xdr:colOff>38100</xdr:colOff>
      <xdr:row>86</xdr:row>
      <xdr:rowOff>59399</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8699500" y="147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157624</xdr:rowOff>
    </xdr:from>
    <xdr:to>
      <xdr:col>50</xdr:col>
      <xdr:colOff>114300</xdr:colOff>
      <xdr:row>86</xdr:row>
      <xdr:rowOff>8599</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8750300" y="14730874"/>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134584</xdr:rowOff>
    </xdr:from>
    <xdr:to>
      <xdr:col>41</xdr:col>
      <xdr:colOff>101600</xdr:colOff>
      <xdr:row>86</xdr:row>
      <xdr:rowOff>64734</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7810500" y="147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8599</xdr:rowOff>
    </xdr:from>
    <xdr:to>
      <xdr:col>45</xdr:col>
      <xdr:colOff>177800</xdr:colOff>
      <xdr:row>86</xdr:row>
      <xdr:rowOff>13934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7861300" y="14753299"/>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139591</xdr:rowOff>
    </xdr:from>
    <xdr:to>
      <xdr:col>36</xdr:col>
      <xdr:colOff>165100</xdr:colOff>
      <xdr:row>86</xdr:row>
      <xdr:rowOff>69741</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6921500" y="147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13934</xdr:rowOff>
    </xdr:from>
    <xdr:to>
      <xdr:col>41</xdr:col>
      <xdr:colOff>50800</xdr:colOff>
      <xdr:row>86</xdr:row>
      <xdr:rowOff>18941</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6972300" y="14758634"/>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00000000-0008-0000-0E00-000076010000}"/>
            </a:ext>
          </a:extLst>
        </xdr:cNvPr>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00000000-0008-0000-0E00-000077010000}"/>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00000000-0008-0000-0E00-000078010000}"/>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7" name="n_4aveValue【公営住宅】&#10;一人当たり面積">
          <a:extLst>
            <a:ext uri="{FF2B5EF4-FFF2-40B4-BE49-F238E27FC236}">
              <a16:creationId xmlns:a16="http://schemas.microsoft.com/office/drawing/2014/main" id="{00000000-0008-0000-0E00-000079010000}"/>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28101</xdr:rowOff>
    </xdr:from>
    <xdr:ext cx="469744" cy="259045"/>
    <xdr:sp macro="" textlink="">
      <xdr:nvSpPr>
        <xdr:cNvPr id="378" name="n_1mainValue【公営住宅】&#10;一人当たり面積">
          <a:extLst>
            <a:ext uri="{FF2B5EF4-FFF2-40B4-BE49-F238E27FC236}">
              <a16:creationId xmlns:a16="http://schemas.microsoft.com/office/drawing/2014/main" id="{00000000-0008-0000-0E00-00007A010000}"/>
            </a:ext>
          </a:extLst>
        </xdr:cNvPr>
        <xdr:cNvSpPr txBox="1"/>
      </xdr:nvSpPr>
      <xdr:spPr>
        <a:xfrm>
          <a:off x="93917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50526</xdr:rowOff>
    </xdr:from>
    <xdr:ext cx="469744" cy="259045"/>
    <xdr:sp macro="" textlink="">
      <xdr:nvSpPr>
        <xdr:cNvPr id="379" name="n_2mainValue【公営住宅】&#10;一人当たり面積">
          <a:extLst>
            <a:ext uri="{FF2B5EF4-FFF2-40B4-BE49-F238E27FC236}">
              <a16:creationId xmlns:a16="http://schemas.microsoft.com/office/drawing/2014/main" id="{00000000-0008-0000-0E00-00007B010000}"/>
            </a:ext>
          </a:extLst>
        </xdr:cNvPr>
        <xdr:cNvSpPr txBox="1"/>
      </xdr:nvSpPr>
      <xdr:spPr>
        <a:xfrm>
          <a:off x="8515427" y="1479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55861</xdr:rowOff>
    </xdr:from>
    <xdr:ext cx="469744" cy="259045"/>
    <xdr:sp macro="" textlink="">
      <xdr:nvSpPr>
        <xdr:cNvPr id="380" name="n_3mainValue【公営住宅】&#10;一人当たり面積">
          <a:extLst>
            <a:ext uri="{FF2B5EF4-FFF2-40B4-BE49-F238E27FC236}">
              <a16:creationId xmlns:a16="http://schemas.microsoft.com/office/drawing/2014/main" id="{00000000-0008-0000-0E00-00007C010000}"/>
            </a:ext>
          </a:extLst>
        </xdr:cNvPr>
        <xdr:cNvSpPr txBox="1"/>
      </xdr:nvSpPr>
      <xdr:spPr>
        <a:xfrm>
          <a:off x="7626427" y="1480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86268</xdr:rowOff>
    </xdr:from>
    <xdr:ext cx="469744" cy="259045"/>
    <xdr:sp macro="" textlink="">
      <xdr:nvSpPr>
        <xdr:cNvPr id="381" name="n_4mainValue【公営住宅】&#10;一人当たり面積">
          <a:extLst>
            <a:ext uri="{FF2B5EF4-FFF2-40B4-BE49-F238E27FC236}">
              <a16:creationId xmlns:a16="http://schemas.microsoft.com/office/drawing/2014/main" id="{00000000-0008-0000-0E00-00007D010000}"/>
            </a:ext>
          </a:extLst>
        </xdr:cNvPr>
        <xdr:cNvSpPr txBox="1"/>
      </xdr:nvSpPr>
      <xdr:spPr>
        <a:xfrm>
          <a:off x="6737427" y="1448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E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E00-0000A8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E00-0000AA010000}"/>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E00-0000AC010000}"/>
            </a:ext>
          </a:extLst>
        </xdr:cNvPr>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108676</xdr:rowOff>
    </xdr:from>
    <xdr:to>
      <xdr:col>67</xdr:col>
      <xdr:colOff>101600</xdr:colOff>
      <xdr:row>38</xdr:row>
      <xdr:rowOff>38826</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276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149497</xdr:rowOff>
    </xdr:from>
    <xdr:to>
      <xdr:col>85</xdr:col>
      <xdr:colOff>177800</xdr:colOff>
      <xdr:row>41</xdr:row>
      <xdr:rowOff>79647</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62687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127924</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E00-0000B8010000}"/>
            </a:ext>
          </a:extLst>
        </xdr:cNvPr>
        <xdr:cNvSpPr txBox="1"/>
      </xdr:nvSpPr>
      <xdr:spPr>
        <a:xfrm>
          <a:off x="1635760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80917</xdr:rowOff>
    </xdr:from>
    <xdr:to>
      <xdr:col>81</xdr:col>
      <xdr:colOff>101600</xdr:colOff>
      <xdr:row>42</xdr:row>
      <xdr:rowOff>11067</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5430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28847</xdr:rowOff>
    </xdr:from>
    <xdr:to>
      <xdr:col>85</xdr:col>
      <xdr:colOff>127000</xdr:colOff>
      <xdr:row>41</xdr:row>
      <xdr:rowOff>131717</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5481300" y="7058297"/>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9072</xdr:rowOff>
    </xdr:from>
    <xdr:to>
      <xdr:col>76</xdr:col>
      <xdr:colOff>165100</xdr:colOff>
      <xdr:row>41</xdr:row>
      <xdr:rowOff>110672</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4541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59872</xdr:rowOff>
    </xdr:from>
    <xdr:to>
      <xdr:col>81</xdr:col>
      <xdr:colOff>50800</xdr:colOff>
      <xdr:row>41</xdr:row>
      <xdr:rowOff>131717</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4592300" y="708932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110309</xdr:rowOff>
    </xdr:from>
    <xdr:to>
      <xdr:col>72</xdr:col>
      <xdr:colOff>38100</xdr:colOff>
      <xdr:row>41</xdr:row>
      <xdr:rowOff>40459</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3652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161109</xdr:rowOff>
    </xdr:from>
    <xdr:to>
      <xdr:col>76</xdr:col>
      <xdr:colOff>114300</xdr:colOff>
      <xdr:row>41</xdr:row>
      <xdr:rowOff>59872</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3703300" y="701910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38463</xdr:rowOff>
    </xdr:from>
    <xdr:to>
      <xdr:col>67</xdr:col>
      <xdr:colOff>101600</xdr:colOff>
      <xdr:row>40</xdr:row>
      <xdr:rowOff>140063</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2763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89263</xdr:rowOff>
    </xdr:from>
    <xdr:to>
      <xdr:col>71</xdr:col>
      <xdr:colOff>177800</xdr:colOff>
      <xdr:row>40</xdr:row>
      <xdr:rowOff>161109</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814300" y="694726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2194</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52660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101799</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4389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31586</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3500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131190</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2611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00000000-0008-0000-0E00-0000E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00000000-0008-0000-0E00-0000E3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00000000-0008-0000-0E00-0000E5010000}"/>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00000000-0008-0000-0E00-0000E7010000}"/>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17780</xdr:rowOff>
    </xdr:from>
    <xdr:to>
      <xdr:col>98</xdr:col>
      <xdr:colOff>38100</xdr:colOff>
      <xdr:row>40</xdr:row>
      <xdr:rowOff>119380</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18605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21107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00000000-0008-0000-0E00-0000F3010000}"/>
            </a:ext>
          </a:extLst>
        </xdr:cNvPr>
        <xdr:cNvSpPr txBox="1"/>
      </xdr:nvSpPr>
      <xdr:spPr>
        <a:xfrm>
          <a:off x="22199600"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86904</xdr:rowOff>
    </xdr:from>
    <xdr:to>
      <xdr:col>112</xdr:col>
      <xdr:colOff>38100</xdr:colOff>
      <xdr:row>40</xdr:row>
      <xdr:rowOff>17054</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21272500" y="67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137704</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21323300" y="6812280"/>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99967</xdr:rowOff>
    </xdr:from>
    <xdr:to>
      <xdr:col>107</xdr:col>
      <xdr:colOff>101600</xdr:colOff>
      <xdr:row>40</xdr:row>
      <xdr:rowOff>30117</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20383500" y="67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137704</xdr:rowOff>
    </xdr:from>
    <xdr:to>
      <xdr:col>111</xdr:col>
      <xdr:colOff>177800</xdr:colOff>
      <xdr:row>39</xdr:row>
      <xdr:rowOff>150767</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20434300" y="68242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115207</xdr:rowOff>
    </xdr:from>
    <xdr:to>
      <xdr:col>102</xdr:col>
      <xdr:colOff>165100</xdr:colOff>
      <xdr:row>40</xdr:row>
      <xdr:rowOff>45357</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9494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150767</xdr:rowOff>
    </xdr:from>
    <xdr:to>
      <xdr:col>107</xdr:col>
      <xdr:colOff>50800</xdr:colOff>
      <xdr:row>39</xdr:row>
      <xdr:rowOff>166007</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flipV="1">
          <a:off x="19545300" y="683731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129359</xdr:rowOff>
    </xdr:from>
    <xdr:to>
      <xdr:col>98</xdr:col>
      <xdr:colOff>38100</xdr:colOff>
      <xdr:row>40</xdr:row>
      <xdr:rowOff>59509</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8605500" y="68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166007</xdr:rowOff>
    </xdr:from>
    <xdr:to>
      <xdr:col>102</xdr:col>
      <xdr:colOff>114300</xdr:colOff>
      <xdr:row>40</xdr:row>
      <xdr:rowOff>8709</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18656300" y="6852557"/>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33581</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21075727" y="65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46644</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20199427" y="65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36484</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00000000-0008-0000-0E00-000002020000}"/>
            </a:ext>
          </a:extLst>
        </xdr:cNvPr>
        <xdr:cNvSpPr txBox="1"/>
      </xdr:nvSpPr>
      <xdr:spPr>
        <a:xfrm>
          <a:off x="19310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76036</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00000000-0008-0000-0E00-000003020000}"/>
            </a:ext>
          </a:extLst>
        </xdr:cNvPr>
        <xdr:cNvSpPr txBox="1"/>
      </xdr:nvSpPr>
      <xdr:spPr>
        <a:xfrm>
          <a:off x="18421427" y="659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0000000-0008-0000-0E00-00001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0000000-0008-0000-0E00-00001D02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0000000-0008-0000-0E00-00001F02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0000000-0008-0000-0E00-000021020000}"/>
            </a:ext>
          </a:extLst>
        </xdr:cNvPr>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50" name="フローチャート: 判断 549">
          <a:extLst>
            <a:ext uri="{FF2B5EF4-FFF2-40B4-BE49-F238E27FC236}">
              <a16:creationId xmlns:a16="http://schemas.microsoft.com/office/drawing/2014/main" id="{00000000-0008-0000-0E00-000026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57785</xdr:rowOff>
    </xdr:from>
    <xdr:to>
      <xdr:col>85</xdr:col>
      <xdr:colOff>177800</xdr:colOff>
      <xdr:row>57</xdr:row>
      <xdr:rowOff>159385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62687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80662</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00000000-0008-0000-0E00-00002D020000}"/>
            </a:ext>
          </a:extLst>
        </xdr:cNvPr>
        <xdr:cNvSpPr txBox="1"/>
      </xdr:nvSpPr>
      <xdr:spPr>
        <a:xfrm>
          <a:off x="16357600"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135890</xdr:rowOff>
    </xdr:from>
    <xdr:to>
      <xdr:col>81</xdr:col>
      <xdr:colOff>101600</xdr:colOff>
      <xdr:row>58</xdr:row>
      <xdr:rowOff>66040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5430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108585</xdr:rowOff>
    </xdr:from>
    <xdr:to>
      <xdr:col>85</xdr:col>
      <xdr:colOff>127000</xdr:colOff>
      <xdr:row>58</xdr:row>
      <xdr:rowOff>15240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5481300" y="988123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95885</xdr:rowOff>
    </xdr:from>
    <xdr:to>
      <xdr:col>76</xdr:col>
      <xdr:colOff>165100</xdr:colOff>
      <xdr:row>58</xdr:row>
      <xdr:rowOff>26035</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4541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146685</xdr:rowOff>
    </xdr:from>
    <xdr:to>
      <xdr:col>81</xdr:col>
      <xdr:colOff>50800</xdr:colOff>
      <xdr:row>58</xdr:row>
      <xdr:rowOff>15240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4592300" y="99193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55880</xdr:rowOff>
    </xdr:from>
    <xdr:to>
      <xdr:col>72</xdr:col>
      <xdr:colOff>38100</xdr:colOff>
      <xdr:row>57</xdr:row>
      <xdr:rowOff>157480</xdr:rowOff>
    </xdr:to>
    <xdr:sp macro="" textlink="">
      <xdr:nvSpPr>
        <xdr:cNvPr id="562" name="楕円 561">
          <a:extLst>
            <a:ext uri="{FF2B5EF4-FFF2-40B4-BE49-F238E27FC236}">
              <a16:creationId xmlns:a16="http://schemas.microsoft.com/office/drawing/2014/main" id="{00000000-0008-0000-0E00-000032020000}"/>
            </a:ext>
          </a:extLst>
        </xdr:cNvPr>
        <xdr:cNvSpPr/>
      </xdr:nvSpPr>
      <xdr:spPr>
        <a:xfrm>
          <a:off x="13652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57</xdr:row>
      <xdr:rowOff>146685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3703300" y="9879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xdr:rowOff>
    </xdr:from>
    <xdr:to>
      <xdr:col>67</xdr:col>
      <xdr:colOff>101600</xdr:colOff>
      <xdr:row>57</xdr:row>
      <xdr:rowOff>117475</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12763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66675</xdr:rowOff>
    </xdr:from>
    <xdr:to>
      <xdr:col>71</xdr:col>
      <xdr:colOff>177800</xdr:colOff>
      <xdr:row>57</xdr:row>
      <xdr:rowOff>106680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814300" y="9839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66" name="n_1ave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7" name="n_2ave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68" name="n_3ave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9" name="n_4ave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82567</xdr:rowOff>
    </xdr:from>
    <xdr:ext cx="405111" cy="259045"/>
    <xdr:sp macro="" textlink="">
      <xdr:nvSpPr>
        <xdr:cNvPr id="570" name="n_1mainValue【学校施設】&#10;有形固定資産減価償却率">
          <a:extLst>
            <a:ext uri="{FF2B5EF4-FFF2-40B4-BE49-F238E27FC236}">
              <a16:creationId xmlns:a16="http://schemas.microsoft.com/office/drawing/2014/main" id="{00000000-0008-0000-0E00-00003A020000}"/>
            </a:ext>
          </a:extLst>
        </xdr:cNvPr>
        <xdr:cNvSpPr txBox="1"/>
      </xdr:nvSpPr>
      <xdr:spPr>
        <a:xfrm>
          <a:off x="15266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42562</xdr:rowOff>
    </xdr:from>
    <xdr:ext cx="405111" cy="259045"/>
    <xdr:sp macro="" textlink="">
      <xdr:nvSpPr>
        <xdr:cNvPr id="571" name="n_2mainValue【学校施設】&#10;有形固定資産減価償却率">
          <a:extLst>
            <a:ext uri="{FF2B5EF4-FFF2-40B4-BE49-F238E27FC236}">
              <a16:creationId xmlns:a16="http://schemas.microsoft.com/office/drawing/2014/main" id="{00000000-0008-0000-0E00-00003B020000}"/>
            </a:ext>
          </a:extLst>
        </xdr:cNvPr>
        <xdr:cNvSpPr txBox="1"/>
      </xdr:nvSpPr>
      <xdr:spPr>
        <a:xfrm>
          <a:off x="14389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2557</xdr:rowOff>
    </xdr:from>
    <xdr:ext cx="405111" cy="259045"/>
    <xdr:sp macro="" textlink="">
      <xdr:nvSpPr>
        <xdr:cNvPr id="572" name="n_3mainValue【学校施設】&#10;有形固定資産減価償却率">
          <a:extLst>
            <a:ext uri="{FF2B5EF4-FFF2-40B4-BE49-F238E27FC236}">
              <a16:creationId xmlns:a16="http://schemas.microsoft.com/office/drawing/2014/main" id="{00000000-0008-0000-0E00-00003C020000}"/>
            </a:ext>
          </a:extLst>
        </xdr:cNvPr>
        <xdr:cNvSpPr txBox="1"/>
      </xdr:nvSpPr>
      <xdr:spPr>
        <a:xfrm>
          <a:off x="13500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134002</xdr:rowOff>
    </xdr:from>
    <xdr:ext cx="405111" cy="259045"/>
    <xdr:sp macro="" textlink="">
      <xdr:nvSpPr>
        <xdr:cNvPr id="573" name="n_4mainValue【学校施設】&#10;有形固定資産減価償却率">
          <a:extLst>
            <a:ext uri="{FF2B5EF4-FFF2-40B4-BE49-F238E27FC236}">
              <a16:creationId xmlns:a16="http://schemas.microsoft.com/office/drawing/2014/main" id="{00000000-0008-0000-0E00-00003D020000}"/>
            </a:ext>
          </a:extLst>
        </xdr:cNvPr>
        <xdr:cNvSpPr txBox="1"/>
      </xdr:nvSpPr>
      <xdr:spPr>
        <a:xfrm>
          <a:off x="12611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E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E00-000056020000}"/>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00000000-0008-0000-0E00-000058020000}"/>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E00-00005A02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50038</xdr:rowOff>
    </xdr:from>
    <xdr:to>
      <xdr:col>98</xdr:col>
      <xdr:colOff>38100</xdr:colOff>
      <xdr:row>62</xdr:row>
      <xdr:rowOff>151638</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8605500" y="1067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53975</xdr:rowOff>
    </xdr:from>
    <xdr:to>
      <xdr:col>116</xdr:col>
      <xdr:colOff>114300</xdr:colOff>
      <xdr:row>62</xdr:row>
      <xdr:rowOff>155575</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2110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32402</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E00-000066020000}"/>
            </a:ext>
          </a:extLst>
        </xdr:cNvPr>
        <xdr:cNvSpPr txBox="1"/>
      </xdr:nvSpPr>
      <xdr:spPr>
        <a:xfrm>
          <a:off x="22199600" y="1066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61849</xdr:rowOff>
    </xdr:from>
    <xdr:to>
      <xdr:col>112</xdr:col>
      <xdr:colOff>38100</xdr:colOff>
      <xdr:row>62</xdr:row>
      <xdr:rowOff>163449</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1272500" y="1069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104775</xdr:rowOff>
    </xdr:from>
    <xdr:to>
      <xdr:col>116</xdr:col>
      <xdr:colOff>63500</xdr:colOff>
      <xdr:row>62</xdr:row>
      <xdr:rowOff>112649</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21323300" y="10734675"/>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70485</xdr:rowOff>
    </xdr:from>
    <xdr:to>
      <xdr:col>107</xdr:col>
      <xdr:colOff>101600</xdr:colOff>
      <xdr:row>63</xdr:row>
      <xdr:rowOff>635</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0383500" y="10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112649</xdr:rowOff>
    </xdr:from>
    <xdr:to>
      <xdr:col>111</xdr:col>
      <xdr:colOff>177800</xdr:colOff>
      <xdr:row>62</xdr:row>
      <xdr:rowOff>121285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20434300" y="10742549"/>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80264</xdr:rowOff>
    </xdr:from>
    <xdr:to>
      <xdr:col>102</xdr:col>
      <xdr:colOff>165100</xdr:colOff>
      <xdr:row>63</xdr:row>
      <xdr:rowOff>10414</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9494500" y="107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121285</xdr:rowOff>
    </xdr:from>
    <xdr:to>
      <xdr:col>107</xdr:col>
      <xdr:colOff>50800</xdr:colOff>
      <xdr:row>62</xdr:row>
      <xdr:rowOff>131064</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9545300" y="1075118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89535</xdr:rowOff>
    </xdr:from>
    <xdr:to>
      <xdr:col>98</xdr:col>
      <xdr:colOff>38100</xdr:colOff>
      <xdr:row>63</xdr:row>
      <xdr:rowOff>19685</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8605500" y="107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131064</xdr:rowOff>
    </xdr:from>
    <xdr:to>
      <xdr:col>102</xdr:col>
      <xdr:colOff>114300</xdr:colOff>
      <xdr:row>62</xdr:row>
      <xdr:rowOff>140335</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8656300" y="10760964"/>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623" name="n_1aveValue【学校施設】&#10;一人当たり面積">
          <a:extLst>
            <a:ext uri="{FF2B5EF4-FFF2-40B4-BE49-F238E27FC236}">
              <a16:creationId xmlns:a16="http://schemas.microsoft.com/office/drawing/2014/main" id="{00000000-0008-0000-0E00-00006F020000}"/>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624" name="n_2aveValue【学校施設】&#10;一人当たり面積">
          <a:extLst>
            <a:ext uri="{FF2B5EF4-FFF2-40B4-BE49-F238E27FC236}">
              <a16:creationId xmlns:a16="http://schemas.microsoft.com/office/drawing/2014/main" id="{00000000-0008-0000-0E00-000070020000}"/>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5" name="n_3aveValue【学校施設】&#10;一人当たり面積">
          <a:extLst>
            <a:ext uri="{FF2B5EF4-FFF2-40B4-BE49-F238E27FC236}">
              <a16:creationId xmlns:a16="http://schemas.microsoft.com/office/drawing/2014/main" id="{00000000-0008-0000-0E00-00007102000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168165</xdr:rowOff>
    </xdr:from>
    <xdr:ext cx="469744" cy="259045"/>
    <xdr:sp macro="" textlink="">
      <xdr:nvSpPr>
        <xdr:cNvPr id="626" name="n_4aveValue【学校施設】&#10;一人当たり面積">
          <a:extLst>
            <a:ext uri="{FF2B5EF4-FFF2-40B4-BE49-F238E27FC236}">
              <a16:creationId xmlns:a16="http://schemas.microsoft.com/office/drawing/2014/main" id="{00000000-0008-0000-0E00-000072020000}"/>
            </a:ext>
          </a:extLst>
        </xdr:cNvPr>
        <xdr:cNvSpPr txBox="1"/>
      </xdr:nvSpPr>
      <xdr:spPr>
        <a:xfrm>
          <a:off x="18421427" y="104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154576</xdr:rowOff>
    </xdr:from>
    <xdr:ext cx="469744" cy="259045"/>
    <xdr:sp macro="" textlink="">
      <xdr:nvSpPr>
        <xdr:cNvPr id="627" name="n_1mainValue【学校施設】&#10;一人当たり面積">
          <a:extLst>
            <a:ext uri="{FF2B5EF4-FFF2-40B4-BE49-F238E27FC236}">
              <a16:creationId xmlns:a16="http://schemas.microsoft.com/office/drawing/2014/main" id="{00000000-0008-0000-0E00-000073020000}"/>
            </a:ext>
          </a:extLst>
        </xdr:cNvPr>
        <xdr:cNvSpPr txBox="1"/>
      </xdr:nvSpPr>
      <xdr:spPr>
        <a:xfrm>
          <a:off x="21075727" y="1078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163212</xdr:rowOff>
    </xdr:from>
    <xdr:ext cx="469744" cy="259045"/>
    <xdr:sp macro="" textlink="">
      <xdr:nvSpPr>
        <xdr:cNvPr id="628" name="n_2mainValue【学校施設】&#10;一人当たり面積">
          <a:extLst>
            <a:ext uri="{FF2B5EF4-FFF2-40B4-BE49-F238E27FC236}">
              <a16:creationId xmlns:a16="http://schemas.microsoft.com/office/drawing/2014/main" id="{00000000-0008-0000-0E00-000074020000}"/>
            </a:ext>
          </a:extLst>
        </xdr:cNvPr>
        <xdr:cNvSpPr txBox="1"/>
      </xdr:nvSpPr>
      <xdr:spPr>
        <a:xfrm>
          <a:off x="20199427" y="107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1541</xdr:rowOff>
    </xdr:from>
    <xdr:ext cx="469744" cy="259045"/>
    <xdr:sp macro="" textlink="">
      <xdr:nvSpPr>
        <xdr:cNvPr id="629" name="n_3mainValue【学校施設】&#10;一人当たり面積">
          <a:extLst>
            <a:ext uri="{FF2B5EF4-FFF2-40B4-BE49-F238E27FC236}">
              <a16:creationId xmlns:a16="http://schemas.microsoft.com/office/drawing/2014/main" id="{00000000-0008-0000-0E00-000075020000}"/>
            </a:ext>
          </a:extLst>
        </xdr:cNvPr>
        <xdr:cNvSpPr txBox="1"/>
      </xdr:nvSpPr>
      <xdr:spPr>
        <a:xfrm>
          <a:off x="19310427"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10812</xdr:rowOff>
    </xdr:from>
    <xdr:ext cx="469744" cy="259045"/>
    <xdr:sp macro="" textlink="">
      <xdr:nvSpPr>
        <xdr:cNvPr id="630" name="n_4mainValue【学校施設】&#10;一人当たり面積">
          <a:extLst>
            <a:ext uri="{FF2B5EF4-FFF2-40B4-BE49-F238E27FC236}">
              <a16:creationId xmlns:a16="http://schemas.microsoft.com/office/drawing/2014/main" id="{00000000-0008-0000-0E00-000076020000}"/>
            </a:ext>
          </a:extLst>
        </xdr:cNvPr>
        <xdr:cNvSpPr txBox="1"/>
      </xdr:nvSpPr>
      <xdr:spPr>
        <a:xfrm>
          <a:off x="18421427" y="1081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00000000-0008-0000-0E00-00009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00000000-0008-0000-0E00-0000A1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a:extLst>
            <a:ext uri="{FF2B5EF4-FFF2-40B4-BE49-F238E27FC236}">
              <a16:creationId xmlns:a16="http://schemas.microsoft.com/office/drawing/2014/main" id="{00000000-0008-0000-0E00-0000A3020000}"/>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677" name="【公民館】&#10;有形固定資産減価償却率平均値テキスト">
          <a:extLst>
            <a:ext uri="{FF2B5EF4-FFF2-40B4-BE49-F238E27FC236}">
              <a16:creationId xmlns:a16="http://schemas.microsoft.com/office/drawing/2014/main" id="{00000000-0008-0000-0E00-0000A5020000}"/>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27032</xdr:rowOff>
    </xdr:from>
    <xdr:to>
      <xdr:col>85</xdr:col>
      <xdr:colOff>177800</xdr:colOff>
      <xdr:row>108</xdr:row>
      <xdr:rowOff>128632</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62687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5459</xdr:rowOff>
    </xdr:from>
    <xdr:ext cx="405111" cy="259045"/>
    <xdr:sp macro="" textlink="">
      <xdr:nvSpPr>
        <xdr:cNvPr id="689" name="【公民館】&#10;有形固定資産減価償却率該当値テキスト">
          <a:extLst>
            <a:ext uri="{FF2B5EF4-FFF2-40B4-BE49-F238E27FC236}">
              <a16:creationId xmlns:a16="http://schemas.microsoft.com/office/drawing/2014/main" id="{00000000-0008-0000-0E00-0000B1020000}"/>
            </a:ext>
          </a:extLst>
        </xdr:cNvPr>
        <xdr:cNvSpPr txBox="1"/>
      </xdr:nvSpPr>
      <xdr:spPr>
        <a:xfrm>
          <a:off x="16357600"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5806</xdr:rowOff>
    </xdr:from>
    <xdr:to>
      <xdr:col>81</xdr:col>
      <xdr:colOff>101600</xdr:colOff>
      <xdr:row>108</xdr:row>
      <xdr:rowOff>107406</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5430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77832</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5481300" y="1857320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154395</xdr:rowOff>
    </xdr:from>
    <xdr:to>
      <xdr:col>76</xdr:col>
      <xdr:colOff>165100</xdr:colOff>
      <xdr:row>108</xdr:row>
      <xdr:rowOff>84545</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4541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33745</xdr:rowOff>
    </xdr:from>
    <xdr:to>
      <xdr:col>81</xdr:col>
      <xdr:colOff>50800</xdr:colOff>
      <xdr:row>108</xdr:row>
      <xdr:rowOff>56606</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4592300" y="185503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142966</xdr:rowOff>
    </xdr:from>
    <xdr:to>
      <xdr:col>72</xdr:col>
      <xdr:colOff>38100</xdr:colOff>
      <xdr:row>108</xdr:row>
      <xdr:rowOff>73116</xdr:rowOff>
    </xdr:to>
    <xdr:sp macro="" textlink="">
      <xdr:nvSpPr>
        <xdr:cNvPr id="694" name="楕円 693">
          <a:extLst>
            <a:ext uri="{FF2B5EF4-FFF2-40B4-BE49-F238E27FC236}">
              <a16:creationId xmlns:a16="http://schemas.microsoft.com/office/drawing/2014/main" id="{00000000-0008-0000-0E00-0000B6020000}"/>
            </a:ext>
          </a:extLst>
        </xdr:cNvPr>
        <xdr:cNvSpPr/>
      </xdr:nvSpPr>
      <xdr:spPr>
        <a:xfrm>
          <a:off x="13652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22316</xdr:rowOff>
    </xdr:from>
    <xdr:to>
      <xdr:col>76</xdr:col>
      <xdr:colOff>114300</xdr:colOff>
      <xdr:row>108</xdr:row>
      <xdr:rowOff>33745</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3703300" y="1853891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121738</xdr:rowOff>
    </xdr:from>
    <xdr:to>
      <xdr:col>67</xdr:col>
      <xdr:colOff>101600</xdr:colOff>
      <xdr:row>108</xdr:row>
      <xdr:rowOff>51888</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1276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xdr:rowOff>
    </xdr:from>
    <xdr:to>
      <xdr:col>71</xdr:col>
      <xdr:colOff>177800</xdr:colOff>
      <xdr:row>108</xdr:row>
      <xdr:rowOff>22316</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2814300" y="185176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98" name="n_1aveValue【公民館】&#10;有形固定資産減価償却率">
          <a:extLst>
            <a:ext uri="{FF2B5EF4-FFF2-40B4-BE49-F238E27FC236}">
              <a16:creationId xmlns:a16="http://schemas.microsoft.com/office/drawing/2014/main" id="{00000000-0008-0000-0E00-0000BA020000}"/>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699" name="n_2aveValue【公民館】&#10;有形固定資産減価償却率">
          <a:extLst>
            <a:ext uri="{FF2B5EF4-FFF2-40B4-BE49-F238E27FC236}">
              <a16:creationId xmlns:a16="http://schemas.microsoft.com/office/drawing/2014/main" id="{00000000-0008-0000-0E00-0000BB020000}"/>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00" name="n_3aveValue【公民館】&#10;有形固定資産減価償却率">
          <a:extLst>
            <a:ext uri="{FF2B5EF4-FFF2-40B4-BE49-F238E27FC236}">
              <a16:creationId xmlns:a16="http://schemas.microsoft.com/office/drawing/2014/main" id="{00000000-0008-0000-0E00-0000BC020000}"/>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42290</xdr:rowOff>
    </xdr:from>
    <xdr:ext cx="405111" cy="259045"/>
    <xdr:sp macro="" textlink="">
      <xdr:nvSpPr>
        <xdr:cNvPr id="701" name="n_4aveValue【公民館】&#10;有形固定資産減価償却率">
          <a:extLst>
            <a:ext uri="{FF2B5EF4-FFF2-40B4-BE49-F238E27FC236}">
              <a16:creationId xmlns:a16="http://schemas.microsoft.com/office/drawing/2014/main" id="{00000000-0008-0000-0E00-0000BD020000}"/>
            </a:ext>
          </a:extLst>
        </xdr:cNvPr>
        <xdr:cNvSpPr txBox="1"/>
      </xdr:nvSpPr>
      <xdr:spPr>
        <a:xfrm>
          <a:off x="12611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98533</xdr:rowOff>
    </xdr:from>
    <xdr:ext cx="405111" cy="259045"/>
    <xdr:sp macro="" textlink="">
      <xdr:nvSpPr>
        <xdr:cNvPr id="702" name="n_1mainValue【公民館】&#10;有形固定資産減価償却率">
          <a:extLst>
            <a:ext uri="{FF2B5EF4-FFF2-40B4-BE49-F238E27FC236}">
              <a16:creationId xmlns:a16="http://schemas.microsoft.com/office/drawing/2014/main" id="{00000000-0008-0000-0E00-0000BE020000}"/>
            </a:ext>
          </a:extLst>
        </xdr:cNvPr>
        <xdr:cNvSpPr txBox="1"/>
      </xdr:nvSpPr>
      <xdr:spPr>
        <a:xfrm>
          <a:off x="152660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75672</xdr:rowOff>
    </xdr:from>
    <xdr:ext cx="405111" cy="259045"/>
    <xdr:sp macro="" textlink="">
      <xdr:nvSpPr>
        <xdr:cNvPr id="703" name="n_2mainValue【公民館】&#10;有形固定資産減価償却率">
          <a:extLst>
            <a:ext uri="{FF2B5EF4-FFF2-40B4-BE49-F238E27FC236}">
              <a16:creationId xmlns:a16="http://schemas.microsoft.com/office/drawing/2014/main" id="{00000000-0008-0000-0E00-0000BF020000}"/>
            </a:ext>
          </a:extLst>
        </xdr:cNvPr>
        <xdr:cNvSpPr txBox="1"/>
      </xdr:nvSpPr>
      <xdr:spPr>
        <a:xfrm>
          <a:off x="143897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64243</xdr:rowOff>
    </xdr:from>
    <xdr:ext cx="405111" cy="259045"/>
    <xdr:sp macro="" textlink="">
      <xdr:nvSpPr>
        <xdr:cNvPr id="704" name="n_3mainValue【公民館】&#10;有形固定資産減価償却率">
          <a:extLst>
            <a:ext uri="{FF2B5EF4-FFF2-40B4-BE49-F238E27FC236}">
              <a16:creationId xmlns:a16="http://schemas.microsoft.com/office/drawing/2014/main" id="{00000000-0008-0000-0E00-0000C0020000}"/>
            </a:ext>
          </a:extLst>
        </xdr:cNvPr>
        <xdr:cNvSpPr txBox="1"/>
      </xdr:nvSpPr>
      <xdr:spPr>
        <a:xfrm>
          <a:off x="13500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43015</xdr:rowOff>
    </xdr:from>
    <xdr:ext cx="405111" cy="259045"/>
    <xdr:sp macro="" textlink="">
      <xdr:nvSpPr>
        <xdr:cNvPr id="705" name="n_4mainValue【公民館】&#10;有形固定資産減価償却率">
          <a:extLst>
            <a:ext uri="{FF2B5EF4-FFF2-40B4-BE49-F238E27FC236}">
              <a16:creationId xmlns:a16="http://schemas.microsoft.com/office/drawing/2014/main" id="{00000000-0008-0000-0E00-0000C1020000}"/>
            </a:ext>
          </a:extLst>
        </xdr:cNvPr>
        <xdr:cNvSpPr txBox="1"/>
      </xdr:nvSpPr>
      <xdr:spPr>
        <a:xfrm>
          <a:off x="12611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0000000-0008-0000-0E00-0000D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a:extLst>
            <a:ext uri="{FF2B5EF4-FFF2-40B4-BE49-F238E27FC236}">
              <a16:creationId xmlns:a16="http://schemas.microsoft.com/office/drawing/2014/main" id="{00000000-0008-0000-0E00-0000DA020000}"/>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a:extLst>
            <a:ext uri="{FF2B5EF4-FFF2-40B4-BE49-F238E27FC236}">
              <a16:creationId xmlns:a16="http://schemas.microsoft.com/office/drawing/2014/main" id="{00000000-0008-0000-0E00-0000DC020000}"/>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734" name="【公民館】&#10;一人当たり面積平均値テキスト">
          <a:extLst>
            <a:ext uri="{FF2B5EF4-FFF2-40B4-BE49-F238E27FC236}">
              <a16:creationId xmlns:a16="http://schemas.microsoft.com/office/drawing/2014/main" id="{00000000-0008-0000-0E00-0000DE020000}"/>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8" name="フローチャート: 判断 737">
          <a:extLst>
            <a:ext uri="{FF2B5EF4-FFF2-40B4-BE49-F238E27FC236}">
              <a16:creationId xmlns:a16="http://schemas.microsoft.com/office/drawing/2014/main" id="{00000000-0008-0000-0E00-0000E2020000}"/>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10731</xdr:rowOff>
    </xdr:from>
    <xdr:to>
      <xdr:col>98</xdr:col>
      <xdr:colOff>38100</xdr:colOff>
      <xdr:row>108</xdr:row>
      <xdr:rowOff>112331</xdr:rowOff>
    </xdr:to>
    <xdr:sp macro="" textlink="">
      <xdr:nvSpPr>
        <xdr:cNvPr id="739" name="フローチャート: 判断 738">
          <a:extLst>
            <a:ext uri="{FF2B5EF4-FFF2-40B4-BE49-F238E27FC236}">
              <a16:creationId xmlns:a16="http://schemas.microsoft.com/office/drawing/2014/main" id="{00000000-0008-0000-0E00-0000E3020000}"/>
            </a:ext>
          </a:extLst>
        </xdr:cNvPr>
        <xdr:cNvSpPr/>
      </xdr:nvSpPr>
      <xdr:spPr>
        <a:xfrm>
          <a:off x="18605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114554</xdr:rowOff>
    </xdr:from>
    <xdr:to>
      <xdr:col>116</xdr:col>
      <xdr:colOff>114300</xdr:colOff>
      <xdr:row>108</xdr:row>
      <xdr:rowOff>44704</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221107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92981</xdr:rowOff>
    </xdr:from>
    <xdr:ext cx="469744" cy="259045"/>
    <xdr:sp macro="" textlink="">
      <xdr:nvSpPr>
        <xdr:cNvPr id="746" name="【公民館】&#10;一人当たり面積該当値テキスト">
          <a:extLst>
            <a:ext uri="{FF2B5EF4-FFF2-40B4-BE49-F238E27FC236}">
              <a16:creationId xmlns:a16="http://schemas.microsoft.com/office/drawing/2014/main" id="{00000000-0008-0000-0E00-0000EA020000}"/>
            </a:ext>
          </a:extLst>
        </xdr:cNvPr>
        <xdr:cNvSpPr txBox="1"/>
      </xdr:nvSpPr>
      <xdr:spPr>
        <a:xfrm>
          <a:off x="22199600"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122937</xdr:rowOff>
    </xdr:from>
    <xdr:to>
      <xdr:col>112</xdr:col>
      <xdr:colOff>38100</xdr:colOff>
      <xdr:row>108</xdr:row>
      <xdr:rowOff>53087</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21272500" y="1846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165354</xdr:rowOff>
    </xdr:from>
    <xdr:to>
      <xdr:col>116</xdr:col>
      <xdr:colOff>63500</xdr:colOff>
      <xdr:row>108</xdr:row>
      <xdr:rowOff>2287</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21323300" y="18510504"/>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127127</xdr:rowOff>
    </xdr:from>
    <xdr:to>
      <xdr:col>107</xdr:col>
      <xdr:colOff>101600</xdr:colOff>
      <xdr:row>108</xdr:row>
      <xdr:rowOff>57277</xdr:rowOff>
    </xdr:to>
    <xdr:sp macro="" textlink="">
      <xdr:nvSpPr>
        <xdr:cNvPr id="749" name="楕円 748">
          <a:extLst>
            <a:ext uri="{FF2B5EF4-FFF2-40B4-BE49-F238E27FC236}">
              <a16:creationId xmlns:a16="http://schemas.microsoft.com/office/drawing/2014/main" id="{00000000-0008-0000-0E00-0000ED020000}"/>
            </a:ext>
          </a:extLst>
        </xdr:cNvPr>
        <xdr:cNvSpPr/>
      </xdr:nvSpPr>
      <xdr:spPr>
        <a:xfrm>
          <a:off x="20383500" y="184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2287</xdr:rowOff>
    </xdr:from>
    <xdr:to>
      <xdr:col>111</xdr:col>
      <xdr:colOff>177800</xdr:colOff>
      <xdr:row>108</xdr:row>
      <xdr:rowOff>6477</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20434300" y="18518887"/>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118363</xdr:rowOff>
    </xdr:from>
    <xdr:to>
      <xdr:col>102</xdr:col>
      <xdr:colOff>165100</xdr:colOff>
      <xdr:row>108</xdr:row>
      <xdr:rowOff>48513</xdr:rowOff>
    </xdr:to>
    <xdr:sp macro="" textlink="">
      <xdr:nvSpPr>
        <xdr:cNvPr id="751" name="楕円 750">
          <a:extLst>
            <a:ext uri="{FF2B5EF4-FFF2-40B4-BE49-F238E27FC236}">
              <a16:creationId xmlns:a16="http://schemas.microsoft.com/office/drawing/2014/main" id="{00000000-0008-0000-0E00-0000EF020000}"/>
            </a:ext>
          </a:extLst>
        </xdr:cNvPr>
        <xdr:cNvSpPr/>
      </xdr:nvSpPr>
      <xdr:spPr>
        <a:xfrm>
          <a:off x="19494500" y="184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169163</xdr:rowOff>
    </xdr:from>
    <xdr:to>
      <xdr:col>107</xdr:col>
      <xdr:colOff>50800</xdr:colOff>
      <xdr:row>108</xdr:row>
      <xdr:rowOff>6477</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9545300" y="1851431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123317</xdr:rowOff>
    </xdr:from>
    <xdr:to>
      <xdr:col>98</xdr:col>
      <xdr:colOff>38100</xdr:colOff>
      <xdr:row>108</xdr:row>
      <xdr:rowOff>53467</xdr:rowOff>
    </xdr:to>
    <xdr:sp macro="" textlink="">
      <xdr:nvSpPr>
        <xdr:cNvPr id="753" name="楕円 752">
          <a:extLst>
            <a:ext uri="{FF2B5EF4-FFF2-40B4-BE49-F238E27FC236}">
              <a16:creationId xmlns:a16="http://schemas.microsoft.com/office/drawing/2014/main" id="{00000000-0008-0000-0E00-0000F1020000}"/>
            </a:ext>
          </a:extLst>
        </xdr:cNvPr>
        <xdr:cNvSpPr/>
      </xdr:nvSpPr>
      <xdr:spPr>
        <a:xfrm>
          <a:off x="18605500" y="1846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169163</xdr:rowOff>
    </xdr:from>
    <xdr:to>
      <xdr:col>102</xdr:col>
      <xdr:colOff>114300</xdr:colOff>
      <xdr:row>108</xdr:row>
      <xdr:rowOff>2667</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8656300" y="18514313"/>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755" name="n_1aveValue【公民館】&#10;一人当たり面積">
          <a:extLst>
            <a:ext uri="{FF2B5EF4-FFF2-40B4-BE49-F238E27FC236}">
              <a16:creationId xmlns:a16="http://schemas.microsoft.com/office/drawing/2014/main" id="{00000000-0008-0000-0E00-0000F3020000}"/>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756" name="n_2aveValue【公民館】&#10;一人当たり面積">
          <a:extLst>
            <a:ext uri="{FF2B5EF4-FFF2-40B4-BE49-F238E27FC236}">
              <a16:creationId xmlns:a16="http://schemas.microsoft.com/office/drawing/2014/main" id="{00000000-0008-0000-0E00-0000F402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57" name="n_3aveValue【公民館】&#10;一人当たり面積">
          <a:extLst>
            <a:ext uri="{FF2B5EF4-FFF2-40B4-BE49-F238E27FC236}">
              <a16:creationId xmlns:a16="http://schemas.microsoft.com/office/drawing/2014/main" id="{00000000-0008-0000-0E00-0000F5020000}"/>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103458</xdr:rowOff>
    </xdr:from>
    <xdr:ext cx="469744" cy="259045"/>
    <xdr:sp macro="" textlink="">
      <xdr:nvSpPr>
        <xdr:cNvPr id="758" name="n_4aveValue【公民館】&#10;一人当たり面積">
          <a:extLst>
            <a:ext uri="{FF2B5EF4-FFF2-40B4-BE49-F238E27FC236}">
              <a16:creationId xmlns:a16="http://schemas.microsoft.com/office/drawing/2014/main" id="{00000000-0008-0000-0E00-0000F6020000}"/>
            </a:ext>
          </a:extLst>
        </xdr:cNvPr>
        <xdr:cNvSpPr txBox="1"/>
      </xdr:nvSpPr>
      <xdr:spPr>
        <a:xfrm>
          <a:off x="18421427" y="1862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44214</xdr:rowOff>
    </xdr:from>
    <xdr:ext cx="469744" cy="259045"/>
    <xdr:sp macro="" textlink="">
      <xdr:nvSpPr>
        <xdr:cNvPr id="759" name="n_1mainValue【公民館】&#10;一人当たり面積">
          <a:extLst>
            <a:ext uri="{FF2B5EF4-FFF2-40B4-BE49-F238E27FC236}">
              <a16:creationId xmlns:a16="http://schemas.microsoft.com/office/drawing/2014/main" id="{00000000-0008-0000-0E00-0000F7020000}"/>
            </a:ext>
          </a:extLst>
        </xdr:cNvPr>
        <xdr:cNvSpPr txBox="1"/>
      </xdr:nvSpPr>
      <xdr:spPr>
        <a:xfrm>
          <a:off x="21075727" y="1856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48404</xdr:rowOff>
    </xdr:from>
    <xdr:ext cx="469744" cy="259045"/>
    <xdr:sp macro="" textlink="">
      <xdr:nvSpPr>
        <xdr:cNvPr id="760" name="n_2mainValue【公民館】&#10;一人当たり面積">
          <a:extLst>
            <a:ext uri="{FF2B5EF4-FFF2-40B4-BE49-F238E27FC236}">
              <a16:creationId xmlns:a16="http://schemas.microsoft.com/office/drawing/2014/main" id="{00000000-0008-0000-0E00-0000F8020000}"/>
            </a:ext>
          </a:extLst>
        </xdr:cNvPr>
        <xdr:cNvSpPr txBox="1"/>
      </xdr:nvSpPr>
      <xdr:spPr>
        <a:xfrm>
          <a:off x="20199427" y="185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39640</xdr:rowOff>
    </xdr:from>
    <xdr:ext cx="469744" cy="259045"/>
    <xdr:sp macro="" textlink="">
      <xdr:nvSpPr>
        <xdr:cNvPr id="761" name="n_3mainValue【公民館】&#10;一人当たり面積">
          <a:extLst>
            <a:ext uri="{FF2B5EF4-FFF2-40B4-BE49-F238E27FC236}">
              <a16:creationId xmlns:a16="http://schemas.microsoft.com/office/drawing/2014/main" id="{00000000-0008-0000-0E00-0000F9020000}"/>
            </a:ext>
          </a:extLst>
        </xdr:cNvPr>
        <xdr:cNvSpPr txBox="1"/>
      </xdr:nvSpPr>
      <xdr:spPr>
        <a:xfrm>
          <a:off x="19310427" y="185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69994</xdr:rowOff>
    </xdr:from>
    <xdr:ext cx="469744" cy="259045"/>
    <xdr:sp macro="" textlink="">
      <xdr:nvSpPr>
        <xdr:cNvPr id="762" name="n_4mainValue【公民館】&#10;一人当たり面積">
          <a:extLst>
            <a:ext uri="{FF2B5EF4-FFF2-40B4-BE49-F238E27FC236}">
              <a16:creationId xmlns:a16="http://schemas.microsoft.com/office/drawing/2014/main" id="{00000000-0008-0000-0E00-0000FA020000}"/>
            </a:ext>
          </a:extLst>
        </xdr:cNvPr>
        <xdr:cNvSpPr txBox="1"/>
      </xdr:nvSpPr>
      <xdr:spPr>
        <a:xfrm>
          <a:off x="18421427" y="1824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ほとんどの類型において、有形固定資産減価償却率は類似団体内平均値を下回っている。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で、保育園及び公民館については、有形固定資産減価償却率が類似団体内平均値を上回っているが、公共施設等総合管理計画等に基づいて、計画的に修繕を行っているため使用する上での問題はない。特に、公民館については、現状では使用するうえで問題はなく、また修繕が必要な場合は各地域が実施することとなるが、補助金を交付するなどして地域の負担を軽減し適正な利用がなされるよう努め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4,593
393.19
7,616,149
6,844,243
664,640
3,396,210
5,436,060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84365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5944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92347</xdr:rowOff>
    </xdr:from>
    <xdr:to>
      <xdr:col>24</xdr:col>
      <xdr:colOff>114300</xdr:colOff>
      <xdr:row>36</xdr:row>
      <xdr:rowOff>22497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15603</xdr:rowOff>
    </xdr:from>
    <xdr:to>
      <xdr:col>15</xdr:col>
      <xdr:colOff>101600</xdr:colOff>
      <xdr:row>35</xdr:row>
      <xdr:rowOff>117203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58057</xdr:rowOff>
    </xdr:from>
    <xdr:to>
      <xdr:col>10</xdr:col>
      <xdr:colOff>165100</xdr:colOff>
      <xdr:row>38</xdr:row>
      <xdr:rowOff>159657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77651</xdr:rowOff>
    </xdr:from>
    <xdr:to>
      <xdr:col>24</xdr:col>
      <xdr:colOff>114300</xdr:colOff>
      <xdr:row>40</xdr:row>
      <xdr:rowOff>7801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56078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77651</xdr:rowOff>
    </xdr:from>
    <xdr:to>
      <xdr:col>20</xdr:col>
      <xdr:colOff>38100</xdr:colOff>
      <xdr:row>40</xdr:row>
      <xdr:rowOff>7801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128451</xdr:rowOff>
    </xdr:from>
    <xdr:to>
      <xdr:col>24</xdr:col>
      <xdr:colOff>63500</xdr:colOff>
      <xdr:row>39</xdr:row>
      <xdr:rowOff>128451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8150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44994</xdr:rowOff>
    </xdr:from>
    <xdr:to>
      <xdr:col>15</xdr:col>
      <xdr:colOff>101600</xdr:colOff>
      <xdr:row>39</xdr:row>
      <xdr:rowOff>146594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95794</xdr:rowOff>
    </xdr:from>
    <xdr:to>
      <xdr:col>19</xdr:col>
      <xdr:colOff>177800</xdr:colOff>
      <xdr:row>39</xdr:row>
      <xdr:rowOff>128451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8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12337</xdr:rowOff>
    </xdr:from>
    <xdr:to>
      <xdr:col>10</xdr:col>
      <xdr:colOff>165100</xdr:colOff>
      <xdr:row>39</xdr:row>
      <xdr:rowOff>113937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63137</xdr:rowOff>
    </xdr:from>
    <xdr:to>
      <xdr:col>15</xdr:col>
      <xdr:colOff>50800</xdr:colOff>
      <xdr:row>39</xdr:row>
      <xdr:rowOff>95794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4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63137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1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4734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170378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137721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105064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83058</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76834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169435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1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146558</xdr:rowOff>
    </xdr:from>
    <xdr:to>
      <xdr:col>55</xdr:col>
      <xdr:colOff>50800</xdr:colOff>
      <xdr:row>39</xdr:row>
      <xdr:rowOff>76708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29972</xdr:rowOff>
    </xdr:from>
    <xdr:to>
      <xdr:col>41</xdr:col>
      <xdr:colOff>101600</xdr:colOff>
      <xdr:row>39</xdr:row>
      <xdr:rowOff>131572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1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32258</xdr:rowOff>
    </xdr:from>
    <xdr:to>
      <xdr:col>55</xdr:col>
      <xdr:colOff>50800</xdr:colOff>
      <xdr:row>41</xdr:row>
      <xdr:rowOff>133858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118635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32258</xdr:rowOff>
    </xdr:from>
    <xdr:to>
      <xdr:col>50</xdr:col>
      <xdr:colOff>165100</xdr:colOff>
      <xdr:row>41</xdr:row>
      <xdr:rowOff>133858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83058</xdr:rowOff>
    </xdr:from>
    <xdr:to>
      <xdr:col>55</xdr:col>
      <xdr:colOff>0</xdr:colOff>
      <xdr:row>41</xdr:row>
      <xdr:rowOff>83058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711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34544</xdr:rowOff>
    </xdr:from>
    <xdr:to>
      <xdr:col>46</xdr:col>
      <xdr:colOff>38100</xdr:colOff>
      <xdr:row>41</xdr:row>
      <xdr:rowOff>136144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83058</xdr:rowOff>
    </xdr:from>
    <xdr:to>
      <xdr:col>50</xdr:col>
      <xdr:colOff>114300</xdr:colOff>
      <xdr:row>41</xdr:row>
      <xdr:rowOff>85344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7112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85344</xdr:rowOff>
    </xdr:from>
    <xdr:to>
      <xdr:col>45</xdr:col>
      <xdr:colOff>177800</xdr:colOff>
      <xdr:row>41</xdr:row>
      <xdr:rowOff>87630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71147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113809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148099</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61231</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124985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127271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147320</xdr:rowOff>
    </xdr:from>
    <xdr:to>
      <xdr:col>6</xdr:col>
      <xdr:colOff>38100</xdr:colOff>
      <xdr:row>61</xdr:row>
      <xdr:rowOff>77470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48260</xdr:rowOff>
    </xdr:from>
    <xdr:to>
      <xdr:col>20</xdr:col>
      <xdr:colOff>38100</xdr:colOff>
      <xdr:row>59</xdr:row>
      <xdr:rowOff>149860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99060</xdr:rowOff>
    </xdr:from>
    <xdr:to>
      <xdr:col>24</xdr:col>
      <xdr:colOff>63500</xdr:colOff>
      <xdr:row>59</xdr:row>
      <xdr:rowOff>129540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2146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99060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1727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126365</xdr:rowOff>
    </xdr:from>
    <xdr:to>
      <xdr:col>10</xdr:col>
      <xdr:colOff>165100</xdr:colOff>
      <xdr:row>59</xdr:row>
      <xdr:rowOff>56515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xdr:rowOff>
    </xdr:from>
    <xdr:to>
      <xdr:col>15</xdr:col>
      <xdr:colOff>50800</xdr:colOff>
      <xdr:row>59</xdr:row>
      <xdr:rowOff>57150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121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71120</xdr:rowOff>
    </xdr:from>
    <xdr:to>
      <xdr:col>6</xdr:col>
      <xdr:colOff>38100</xdr:colOff>
      <xdr:row>59</xdr:row>
      <xdr:rowOff>1270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121920</xdr:rowOff>
    </xdr:from>
    <xdr:to>
      <xdr:col>10</xdr:col>
      <xdr:colOff>114300</xdr:colOff>
      <xdr:row>59</xdr:row>
      <xdr:rowOff>5715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0660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87647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166387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73042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151892</xdr:rowOff>
    </xdr:from>
    <xdr:to>
      <xdr:col>55</xdr:col>
      <xdr:colOff>50800</xdr:colOff>
      <xdr:row>59</xdr:row>
      <xdr:rowOff>82042</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0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3319</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75311</xdr:rowOff>
    </xdr:from>
    <xdr:to>
      <xdr:col>50</xdr:col>
      <xdr:colOff>165100</xdr:colOff>
      <xdr:row>61</xdr:row>
      <xdr:rowOff>5461</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36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31242</xdr:rowOff>
    </xdr:from>
    <xdr:to>
      <xdr:col>55</xdr:col>
      <xdr:colOff>0</xdr:colOff>
      <xdr:row>60</xdr:row>
      <xdr:rowOff>126111</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146792"/>
          <a:ext cx="8382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93218</xdr:rowOff>
    </xdr:from>
    <xdr:to>
      <xdr:col>46</xdr:col>
      <xdr:colOff>38100</xdr:colOff>
      <xdr:row>61</xdr:row>
      <xdr:rowOff>23368</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126111</xdr:rowOff>
    </xdr:from>
    <xdr:to>
      <xdr:col>50</xdr:col>
      <xdr:colOff>114300</xdr:colOff>
      <xdr:row>60</xdr:row>
      <xdr:rowOff>144018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41311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113411</xdr:rowOff>
    </xdr:from>
    <xdr:to>
      <xdr:col>41</xdr:col>
      <xdr:colOff>101600</xdr:colOff>
      <xdr:row>61</xdr:row>
      <xdr:rowOff>43561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4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144018</xdr:rowOff>
    </xdr:from>
    <xdr:to>
      <xdr:col>45</xdr:col>
      <xdr:colOff>177800</xdr:colOff>
      <xdr:row>60</xdr:row>
      <xdr:rowOff>164211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43101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132842</xdr:rowOff>
    </xdr:from>
    <xdr:to>
      <xdr:col>36</xdr:col>
      <xdr:colOff>165100</xdr:colOff>
      <xdr:row>61</xdr:row>
      <xdr:rowOff>62992</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4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164211</xdr:rowOff>
    </xdr:from>
    <xdr:to>
      <xdr:col>41</xdr:col>
      <xdr:colOff>50800</xdr:colOff>
      <xdr:row>61</xdr:row>
      <xdr:rowOff>12192</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45121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61739</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6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21988</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13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39895</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1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60088</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1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79519</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1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F00-00003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00000000-0008-0000-0F00-00003D010000}"/>
            </a:ext>
          </a:extLst>
        </xdr:cNvPr>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F00-00003F010000}"/>
            </a:ext>
          </a:extLst>
        </xdr:cNvPr>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F00-000041010000}"/>
            </a:ext>
          </a:extLst>
        </xdr:cNvPr>
        <xdr:cNvSpPr txBox="1"/>
      </xdr:nvSpPr>
      <xdr:spPr>
        <a:xfrm>
          <a:off x="1635760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73406</xdr:rowOff>
    </xdr:from>
    <xdr:to>
      <xdr:col>67</xdr:col>
      <xdr:colOff>101600</xdr:colOff>
      <xdr:row>39</xdr:row>
      <xdr:rowOff>3556</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27635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32258</xdr:rowOff>
    </xdr:from>
    <xdr:to>
      <xdr:col>85</xdr:col>
      <xdr:colOff>177800</xdr:colOff>
      <xdr:row>41</xdr:row>
      <xdr:rowOff>133858</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6268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118635</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F00-00004D010000}"/>
            </a:ext>
          </a:extLst>
        </xdr:cNvPr>
        <xdr:cNvSpPr txBox="1"/>
      </xdr:nvSpPr>
      <xdr:spPr>
        <a:xfrm>
          <a:off x="16357600" y="69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543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53340</xdr:rowOff>
    </xdr:from>
    <xdr:to>
      <xdr:col>85</xdr:col>
      <xdr:colOff>127000</xdr:colOff>
      <xdr:row>41</xdr:row>
      <xdr:rowOff>83058</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5481300" y="708279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454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19050</xdr:rowOff>
    </xdr:from>
    <xdr:to>
      <xdr:col>81</xdr:col>
      <xdr:colOff>50800</xdr:colOff>
      <xdr:row>41</xdr:row>
      <xdr:rowOff>53340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4592300" y="7048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89408</xdr:rowOff>
    </xdr:from>
    <xdr:to>
      <xdr:col>72</xdr:col>
      <xdr:colOff>38100</xdr:colOff>
      <xdr:row>41</xdr:row>
      <xdr:rowOff>19558</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3652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140208</xdr:rowOff>
    </xdr:from>
    <xdr:to>
      <xdr:col>76</xdr:col>
      <xdr:colOff>114300</xdr:colOff>
      <xdr:row>41</xdr:row>
      <xdr:rowOff>19050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3703300" y="6998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66548</xdr:rowOff>
    </xdr:from>
    <xdr:to>
      <xdr:col>67</xdr:col>
      <xdr:colOff>101600</xdr:colOff>
      <xdr:row>40</xdr:row>
      <xdr:rowOff>168148</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2763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117348</xdr:rowOff>
    </xdr:from>
    <xdr:to>
      <xdr:col>71</xdr:col>
      <xdr:colOff>177800</xdr:colOff>
      <xdr:row>40</xdr:row>
      <xdr:rowOff>140208</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2814300" y="6975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20083</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2611744" y="63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5266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10685</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35007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159275</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611744" y="701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00000000-0008-0000-0F00-00007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74" name="【一般廃棄物処理施設】&#10;一人当たり有形固定資産（償却資産）額最小値テキスト">
          <a:extLst>
            <a:ext uri="{FF2B5EF4-FFF2-40B4-BE49-F238E27FC236}">
              <a16:creationId xmlns:a16="http://schemas.microsoft.com/office/drawing/2014/main" id="{00000000-0008-0000-0F00-000076010000}"/>
            </a:ext>
          </a:extLst>
        </xdr:cNvPr>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00000000-0008-0000-0F00-000078010000}"/>
            </a:ext>
          </a:extLst>
        </xdr:cNvPr>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00000000-0008-0000-0F00-00007A010000}"/>
            </a:ext>
          </a:extLst>
        </xdr:cNvPr>
        <xdr:cNvSpPr txBox="1"/>
      </xdr:nvSpPr>
      <xdr:spPr>
        <a:xfrm>
          <a:off x="22199600" y="6715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48445</xdr:rowOff>
    </xdr:from>
    <xdr:to>
      <xdr:col>98</xdr:col>
      <xdr:colOff>38100</xdr:colOff>
      <xdr:row>40</xdr:row>
      <xdr:rowOff>150045</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8605500" y="690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135317</xdr:rowOff>
    </xdr:from>
    <xdr:to>
      <xdr:col>116</xdr:col>
      <xdr:colOff>114300</xdr:colOff>
      <xdr:row>41</xdr:row>
      <xdr:rowOff>65467</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22110700" y="69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113744</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00000000-0008-0000-0F00-000086010000}"/>
            </a:ext>
          </a:extLst>
        </xdr:cNvPr>
        <xdr:cNvSpPr txBox="1"/>
      </xdr:nvSpPr>
      <xdr:spPr>
        <a:xfrm>
          <a:off x="22199600" y="697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140464</xdr:rowOff>
    </xdr:from>
    <xdr:to>
      <xdr:col>112</xdr:col>
      <xdr:colOff>38100</xdr:colOff>
      <xdr:row>41</xdr:row>
      <xdr:rowOff>70614</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21272500" y="69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14667</xdr:rowOff>
    </xdr:from>
    <xdr:to>
      <xdr:col>116</xdr:col>
      <xdr:colOff>63500</xdr:colOff>
      <xdr:row>41</xdr:row>
      <xdr:rowOff>19814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21323300" y="7044117"/>
          <a:ext cx="838200" cy="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147522</xdr:rowOff>
    </xdr:from>
    <xdr:to>
      <xdr:col>107</xdr:col>
      <xdr:colOff>101600</xdr:colOff>
      <xdr:row>41</xdr:row>
      <xdr:rowOff>77672</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0383500" y="70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19814</xdr:rowOff>
    </xdr:from>
    <xdr:to>
      <xdr:col>111</xdr:col>
      <xdr:colOff>177800</xdr:colOff>
      <xdr:row>41</xdr:row>
      <xdr:rowOff>26872</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20434300" y="7049264"/>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151597</xdr:rowOff>
    </xdr:from>
    <xdr:to>
      <xdr:col>102</xdr:col>
      <xdr:colOff>165100</xdr:colOff>
      <xdr:row>41</xdr:row>
      <xdr:rowOff>81747</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9494500" y="70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26872</xdr:rowOff>
    </xdr:from>
    <xdr:to>
      <xdr:col>107</xdr:col>
      <xdr:colOff>50800</xdr:colOff>
      <xdr:row>41</xdr:row>
      <xdr:rowOff>30947</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19545300" y="7056322"/>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159920</xdr:rowOff>
    </xdr:from>
    <xdr:to>
      <xdr:col>98</xdr:col>
      <xdr:colOff>38100</xdr:colOff>
      <xdr:row>41</xdr:row>
      <xdr:rowOff>90070</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8605500" y="70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30947</xdr:rowOff>
    </xdr:from>
    <xdr:to>
      <xdr:col>102</xdr:col>
      <xdr:colOff>114300</xdr:colOff>
      <xdr:row>41</xdr:row>
      <xdr:rowOff>39270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18656300" y="7060397"/>
          <a:ext cx="889000" cy="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1011095" y="66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201347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9245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166572</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8356795" y="66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61741</xdr:rowOff>
    </xdr:from>
    <xdr:ext cx="534377" cy="259045"/>
    <xdr:sp macro="" textlink="">
      <xdr:nvSpPr>
        <xdr:cNvPr id="403" name="n_1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1043411" y="70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68799</xdr:rowOff>
    </xdr:from>
    <xdr:ext cx="534377" cy="259045"/>
    <xdr:sp macro="" textlink="">
      <xdr:nvSpPr>
        <xdr:cNvPr id="404" name="n_2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0167111" y="709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72874</xdr:rowOff>
    </xdr:from>
    <xdr:ext cx="534377" cy="259045"/>
    <xdr:sp macro="" textlink="">
      <xdr:nvSpPr>
        <xdr:cNvPr id="405" name="n_3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9278111" y="710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81197</xdr:rowOff>
    </xdr:from>
    <xdr:ext cx="534377" cy="259045"/>
    <xdr:sp macro="" textlink="">
      <xdr:nvSpPr>
        <xdr:cNvPr id="406" name="n_4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8389111" y="71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00000000-0008-0000-0F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433" name="【保健センター・保健所】&#10;有形固定資産減価償却率最小値テキスト">
          <a:extLst>
            <a:ext uri="{FF2B5EF4-FFF2-40B4-BE49-F238E27FC236}">
              <a16:creationId xmlns:a16="http://schemas.microsoft.com/office/drawing/2014/main" id="{00000000-0008-0000-0F00-0000B1010000}"/>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00000000-0008-0000-0F00-0000B3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00000000-0008-0000-0F00-0000B5010000}"/>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168020</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00000000-0008-0000-0F00-0000C1010000}"/>
            </a:ext>
          </a:extLst>
        </xdr:cNvPr>
        <xdr:cNvSpPr txBox="1"/>
      </xdr:nvSpPr>
      <xdr:spPr>
        <a:xfrm>
          <a:off x="16357600" y="1028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24493</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5481300" y="1045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130628</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3703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59162</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00000000-0008-0000-0F00-0000E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00000000-0008-0000-0F00-0000EA010000}"/>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00000000-0008-0000-0F00-0000EC010000}"/>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00000000-0008-0000-0F00-0000EE010000}"/>
            </a:ext>
          </a:extLst>
        </xdr:cNvPr>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72644</xdr:rowOff>
    </xdr:from>
    <xdr:to>
      <xdr:col>98</xdr:col>
      <xdr:colOff>38100</xdr:colOff>
      <xdr:row>64</xdr:row>
      <xdr:rowOff>2794</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8605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49784</xdr:rowOff>
    </xdr:from>
    <xdr:to>
      <xdr:col>116</xdr:col>
      <xdr:colOff>114300</xdr:colOff>
      <xdr:row>63</xdr:row>
      <xdr:rowOff>151384</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221107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136161</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00000000-0008-0000-0F00-0000FA010000}"/>
            </a:ext>
          </a:extLst>
        </xdr:cNvPr>
        <xdr:cNvSpPr txBox="1"/>
      </xdr:nvSpPr>
      <xdr:spPr>
        <a:xfrm>
          <a:off x="22199600" y="1076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53594</xdr:rowOff>
    </xdr:from>
    <xdr:to>
      <xdr:col>112</xdr:col>
      <xdr:colOff>38100</xdr:colOff>
      <xdr:row>63</xdr:row>
      <xdr:rowOff>155194</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21272500" y="10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100584</xdr:rowOff>
    </xdr:from>
    <xdr:to>
      <xdr:col>116</xdr:col>
      <xdr:colOff>63500</xdr:colOff>
      <xdr:row>63</xdr:row>
      <xdr:rowOff>104394</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1323300" y="1090193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57404</xdr:rowOff>
    </xdr:from>
    <xdr:to>
      <xdr:col>107</xdr:col>
      <xdr:colOff>101600</xdr:colOff>
      <xdr:row>63</xdr:row>
      <xdr:rowOff>159004</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20383500" y="108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104394</xdr:rowOff>
    </xdr:from>
    <xdr:to>
      <xdr:col>111</xdr:col>
      <xdr:colOff>177800</xdr:colOff>
      <xdr:row>63</xdr:row>
      <xdr:rowOff>108204</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20434300" y="109057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61976</xdr:rowOff>
    </xdr:from>
    <xdr:to>
      <xdr:col>102</xdr:col>
      <xdr:colOff>165100</xdr:colOff>
      <xdr:row>63</xdr:row>
      <xdr:rowOff>163576</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9494500" y="108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108204</xdr:rowOff>
    </xdr:from>
    <xdr:to>
      <xdr:col>107</xdr:col>
      <xdr:colOff>50800</xdr:colOff>
      <xdr:row>63</xdr:row>
      <xdr:rowOff>112776</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9545300" y="109095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66548</xdr:rowOff>
    </xdr:from>
    <xdr:to>
      <xdr:col>98</xdr:col>
      <xdr:colOff>38100</xdr:colOff>
      <xdr:row>63</xdr:row>
      <xdr:rowOff>168148</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8605500" y="1086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112776</xdr:rowOff>
    </xdr:from>
    <xdr:to>
      <xdr:col>102</xdr:col>
      <xdr:colOff>114300</xdr:colOff>
      <xdr:row>63</xdr:row>
      <xdr:rowOff>117348</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8656300" y="109141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42943</xdr:rowOff>
    </xdr:from>
    <xdr:ext cx="469744" cy="259045"/>
    <xdr:sp macro="" textlink="">
      <xdr:nvSpPr>
        <xdr:cNvPr id="515" name="n_1aveValue【保健センター・保健所】&#10;一人当たり面積">
          <a:extLst>
            <a:ext uri="{FF2B5EF4-FFF2-40B4-BE49-F238E27FC236}">
              <a16:creationId xmlns:a16="http://schemas.microsoft.com/office/drawing/2014/main" id="{00000000-0008-0000-0F00-000003020000}"/>
            </a:ext>
          </a:extLst>
        </xdr:cNvPr>
        <xdr:cNvSpPr txBox="1"/>
      </xdr:nvSpPr>
      <xdr:spPr>
        <a:xfrm>
          <a:off x="21075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16" name="n_2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517" name="n_3aveValue【保健センター・保健所】&#10;一人当たり面積">
          <a:extLst>
            <a:ext uri="{FF2B5EF4-FFF2-40B4-BE49-F238E27FC236}">
              <a16:creationId xmlns:a16="http://schemas.microsoft.com/office/drawing/2014/main" id="{00000000-0008-0000-0F00-000005020000}"/>
            </a:ext>
          </a:extLst>
        </xdr:cNvPr>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165371</xdr:rowOff>
    </xdr:from>
    <xdr:ext cx="469744" cy="259045"/>
    <xdr:sp macro="" textlink="">
      <xdr:nvSpPr>
        <xdr:cNvPr id="518" name="n_4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18421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146321</xdr:rowOff>
    </xdr:from>
    <xdr:ext cx="469744" cy="259045"/>
    <xdr:sp macro="" textlink="">
      <xdr:nvSpPr>
        <xdr:cNvPr id="519" name="n_1mainValue【保健センター・保健所】&#10;一人当たり面積">
          <a:extLst>
            <a:ext uri="{FF2B5EF4-FFF2-40B4-BE49-F238E27FC236}">
              <a16:creationId xmlns:a16="http://schemas.microsoft.com/office/drawing/2014/main" id="{00000000-0008-0000-0F00-000007020000}"/>
            </a:ext>
          </a:extLst>
        </xdr:cNvPr>
        <xdr:cNvSpPr txBox="1"/>
      </xdr:nvSpPr>
      <xdr:spPr>
        <a:xfrm>
          <a:off x="210757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150131</xdr:rowOff>
    </xdr:from>
    <xdr:ext cx="469744" cy="259045"/>
    <xdr:sp macro="" textlink="">
      <xdr:nvSpPr>
        <xdr:cNvPr id="520" name="n_2mainValue【保健センター・保健所】&#10;一人当たり面積">
          <a:extLst>
            <a:ext uri="{FF2B5EF4-FFF2-40B4-BE49-F238E27FC236}">
              <a16:creationId xmlns:a16="http://schemas.microsoft.com/office/drawing/2014/main" id="{00000000-0008-0000-0F00-000008020000}"/>
            </a:ext>
          </a:extLst>
        </xdr:cNvPr>
        <xdr:cNvSpPr txBox="1"/>
      </xdr:nvSpPr>
      <xdr:spPr>
        <a:xfrm>
          <a:off x="20199427" y="109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154703</xdr:rowOff>
    </xdr:from>
    <xdr:ext cx="469744" cy="259045"/>
    <xdr:sp macro="" textlink="">
      <xdr:nvSpPr>
        <xdr:cNvPr id="521" name="n_3mainValue【保健センター・保健所】&#10;一人当たり面積">
          <a:extLst>
            <a:ext uri="{FF2B5EF4-FFF2-40B4-BE49-F238E27FC236}">
              <a16:creationId xmlns:a16="http://schemas.microsoft.com/office/drawing/2014/main" id="{00000000-0008-0000-0F00-000009020000}"/>
            </a:ext>
          </a:extLst>
        </xdr:cNvPr>
        <xdr:cNvSpPr txBox="1"/>
      </xdr:nvSpPr>
      <xdr:spPr>
        <a:xfrm>
          <a:off x="19310427"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13225</xdr:rowOff>
    </xdr:from>
    <xdr:ext cx="469744" cy="259045"/>
    <xdr:sp macro="" textlink="">
      <xdr:nvSpPr>
        <xdr:cNvPr id="522" name="n_4mainValue【保健センター・保健所】&#10;一人当たり面積">
          <a:extLst>
            <a:ext uri="{FF2B5EF4-FFF2-40B4-BE49-F238E27FC236}">
              <a16:creationId xmlns:a16="http://schemas.microsoft.com/office/drawing/2014/main" id="{00000000-0008-0000-0F00-00000A020000}"/>
            </a:ext>
          </a:extLst>
        </xdr:cNvPr>
        <xdr:cNvSpPr txBox="1"/>
      </xdr:nvSpPr>
      <xdr:spPr>
        <a:xfrm>
          <a:off x="18421427" y="106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00000000-0008-0000-0F00-00002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00000000-0008-0000-0F00-00002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551" name="【消防施設】&#10;有形固定資産減価償却率最大値テキスト">
          <a:extLst>
            <a:ext uri="{FF2B5EF4-FFF2-40B4-BE49-F238E27FC236}">
              <a16:creationId xmlns:a16="http://schemas.microsoft.com/office/drawing/2014/main" id="{00000000-0008-0000-0F00-000027020000}"/>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0000000-0008-0000-0F00-000029020000}"/>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93436</xdr:rowOff>
    </xdr:from>
    <xdr:to>
      <xdr:col>67</xdr:col>
      <xdr:colOff>101600</xdr:colOff>
      <xdr:row>84</xdr:row>
      <xdr:rowOff>23586</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276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47716</xdr:rowOff>
    </xdr:from>
    <xdr:to>
      <xdr:col>85</xdr:col>
      <xdr:colOff>177800</xdr:colOff>
      <xdr:row>83</xdr:row>
      <xdr:rowOff>149316</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6268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70593</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0000000-0008-0000-0F00-000035020000}"/>
            </a:ext>
          </a:extLst>
        </xdr:cNvPr>
        <xdr:cNvSpPr txBox="1"/>
      </xdr:nvSpPr>
      <xdr:spPr>
        <a:xfrm>
          <a:off x="16357600" y="1412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96701</xdr:rowOff>
    </xdr:from>
    <xdr:to>
      <xdr:col>81</xdr:col>
      <xdr:colOff>101600</xdr:colOff>
      <xdr:row>84</xdr:row>
      <xdr:rowOff>26851</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5430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98516</xdr:rowOff>
    </xdr:from>
    <xdr:to>
      <xdr:col>85</xdr:col>
      <xdr:colOff>127000</xdr:colOff>
      <xdr:row>83</xdr:row>
      <xdr:rowOff>147501</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15481300" y="143288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86905</xdr:rowOff>
    </xdr:from>
    <xdr:to>
      <xdr:col>76</xdr:col>
      <xdr:colOff>165100</xdr:colOff>
      <xdr:row>84</xdr:row>
      <xdr:rowOff>17055</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4541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137705</xdr:rowOff>
    </xdr:from>
    <xdr:to>
      <xdr:col>81</xdr:col>
      <xdr:colOff>50800</xdr:colOff>
      <xdr:row>83</xdr:row>
      <xdr:rowOff>147501</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4592300" y="143680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37919</xdr:rowOff>
    </xdr:from>
    <xdr:to>
      <xdr:col>72</xdr:col>
      <xdr:colOff>38100</xdr:colOff>
      <xdr:row>84</xdr:row>
      <xdr:rowOff>139519</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3652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137705</xdr:rowOff>
    </xdr:from>
    <xdr:to>
      <xdr:col>76</xdr:col>
      <xdr:colOff>114300</xdr:colOff>
      <xdr:row>84</xdr:row>
      <xdr:rowOff>88719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3703300" y="14368055"/>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16692</xdr:rowOff>
    </xdr:from>
    <xdr:to>
      <xdr:col>67</xdr:col>
      <xdr:colOff>101600</xdr:colOff>
      <xdr:row>84</xdr:row>
      <xdr:rowOff>118292</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2763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67492</xdr:rowOff>
    </xdr:from>
    <xdr:to>
      <xdr:col>71</xdr:col>
      <xdr:colOff>177800</xdr:colOff>
      <xdr:row>84</xdr:row>
      <xdr:rowOff>88719</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814300" y="1446929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574" name="n_1aveValue【消防施設】&#10;有形固定資産減価償却率">
          <a:extLst>
            <a:ext uri="{FF2B5EF4-FFF2-40B4-BE49-F238E27FC236}">
              <a16:creationId xmlns:a16="http://schemas.microsoft.com/office/drawing/2014/main" id="{00000000-0008-0000-0F00-00003E020000}"/>
            </a:ext>
          </a:extLst>
        </xdr:cNvPr>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575" name="n_2aveValue【消防施設】&#10;有形固定資産減価償却率">
          <a:extLst>
            <a:ext uri="{FF2B5EF4-FFF2-40B4-BE49-F238E27FC236}">
              <a16:creationId xmlns:a16="http://schemas.microsoft.com/office/drawing/2014/main" id="{00000000-0008-0000-0F00-00003F020000}"/>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576" name="n_3aveValue【消防施設】&#10;有形固定資産減価償却率">
          <a:extLst>
            <a:ext uri="{FF2B5EF4-FFF2-40B4-BE49-F238E27FC236}">
              <a16:creationId xmlns:a16="http://schemas.microsoft.com/office/drawing/2014/main" id="{00000000-0008-0000-0F00-000040020000}"/>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40113</xdr:rowOff>
    </xdr:from>
    <xdr:ext cx="405111" cy="259045"/>
    <xdr:sp macro="" textlink="">
      <xdr:nvSpPr>
        <xdr:cNvPr id="577" name="n_4aveValue【消防施設】&#10;有形固定資産減価償却率">
          <a:extLst>
            <a:ext uri="{FF2B5EF4-FFF2-40B4-BE49-F238E27FC236}">
              <a16:creationId xmlns:a16="http://schemas.microsoft.com/office/drawing/2014/main" id="{00000000-0008-0000-0F00-000041020000}"/>
            </a:ext>
          </a:extLst>
        </xdr:cNvPr>
        <xdr:cNvSpPr txBox="1"/>
      </xdr:nvSpPr>
      <xdr:spPr>
        <a:xfrm>
          <a:off x="12611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17978</xdr:rowOff>
    </xdr:from>
    <xdr:ext cx="405111" cy="259045"/>
    <xdr:sp macro="" textlink="">
      <xdr:nvSpPr>
        <xdr:cNvPr id="578" name="n_1mainValue【消防施設】&#10;有形固定資産減価償却率">
          <a:extLst>
            <a:ext uri="{FF2B5EF4-FFF2-40B4-BE49-F238E27FC236}">
              <a16:creationId xmlns:a16="http://schemas.microsoft.com/office/drawing/2014/main" id="{00000000-0008-0000-0F00-000042020000}"/>
            </a:ext>
          </a:extLst>
        </xdr:cNvPr>
        <xdr:cNvSpPr txBox="1"/>
      </xdr:nvSpPr>
      <xdr:spPr>
        <a:xfrm>
          <a:off x="15266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8182</xdr:rowOff>
    </xdr:from>
    <xdr:ext cx="405111" cy="259045"/>
    <xdr:sp macro="" textlink="">
      <xdr:nvSpPr>
        <xdr:cNvPr id="579" name="n_2mainValue【消防施設】&#10;有形固定資産減価償却率">
          <a:extLst>
            <a:ext uri="{FF2B5EF4-FFF2-40B4-BE49-F238E27FC236}">
              <a16:creationId xmlns:a16="http://schemas.microsoft.com/office/drawing/2014/main" id="{00000000-0008-0000-0F00-000043020000}"/>
            </a:ext>
          </a:extLst>
        </xdr:cNvPr>
        <xdr:cNvSpPr txBox="1"/>
      </xdr:nvSpPr>
      <xdr:spPr>
        <a:xfrm>
          <a:off x="14389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130646</xdr:rowOff>
    </xdr:from>
    <xdr:ext cx="405111" cy="259045"/>
    <xdr:sp macro="" textlink="">
      <xdr:nvSpPr>
        <xdr:cNvPr id="580" name="n_3mainValue【消防施設】&#10;有形固定資産減価償却率">
          <a:extLst>
            <a:ext uri="{FF2B5EF4-FFF2-40B4-BE49-F238E27FC236}">
              <a16:creationId xmlns:a16="http://schemas.microsoft.com/office/drawing/2014/main" id="{00000000-0008-0000-0F00-000044020000}"/>
            </a:ext>
          </a:extLst>
        </xdr:cNvPr>
        <xdr:cNvSpPr txBox="1"/>
      </xdr:nvSpPr>
      <xdr:spPr>
        <a:xfrm>
          <a:off x="13500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109419</xdr:rowOff>
    </xdr:from>
    <xdr:ext cx="405111" cy="259045"/>
    <xdr:sp macro="" textlink="">
      <xdr:nvSpPr>
        <xdr:cNvPr id="581" name="n_4mainValue【消防施設】&#10;有形固定資産減価償却率">
          <a:extLst>
            <a:ext uri="{FF2B5EF4-FFF2-40B4-BE49-F238E27FC236}">
              <a16:creationId xmlns:a16="http://schemas.microsoft.com/office/drawing/2014/main" id="{00000000-0008-0000-0F00-000045020000}"/>
            </a:ext>
          </a:extLst>
        </xdr:cNvPr>
        <xdr:cNvSpPr txBox="1"/>
      </xdr:nvSpPr>
      <xdr:spPr>
        <a:xfrm>
          <a:off x="12611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00000000-0008-0000-0F00-00005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a:extLst>
            <a:ext uri="{FF2B5EF4-FFF2-40B4-BE49-F238E27FC236}">
              <a16:creationId xmlns:a16="http://schemas.microsoft.com/office/drawing/2014/main" id="{00000000-0008-0000-0F00-00005E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608" name="【消防施設】&#10;一人当たり面積最大値テキスト">
          <a:extLst>
            <a:ext uri="{FF2B5EF4-FFF2-40B4-BE49-F238E27FC236}">
              <a16:creationId xmlns:a16="http://schemas.microsoft.com/office/drawing/2014/main" id="{00000000-0008-0000-0F00-000060020000}"/>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610" name="【消防施設】&#10;一人当たり面積平均値テキスト">
          <a:extLst>
            <a:ext uri="{FF2B5EF4-FFF2-40B4-BE49-F238E27FC236}">
              <a16:creationId xmlns:a16="http://schemas.microsoft.com/office/drawing/2014/main" id="{00000000-0008-0000-0F00-000062020000}"/>
            </a:ext>
          </a:extLst>
        </xdr:cNvPr>
        <xdr:cNvSpPr txBox="1"/>
      </xdr:nvSpPr>
      <xdr:spPr>
        <a:xfrm>
          <a:off x="22199600" y="1415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143511</xdr:rowOff>
    </xdr:from>
    <xdr:to>
      <xdr:col>98</xdr:col>
      <xdr:colOff>38100</xdr:colOff>
      <xdr:row>84</xdr:row>
      <xdr:rowOff>73661</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86055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122555</xdr:rowOff>
    </xdr:from>
    <xdr:to>
      <xdr:col>116</xdr:col>
      <xdr:colOff>114300</xdr:colOff>
      <xdr:row>86</xdr:row>
      <xdr:rowOff>52705</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2110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37482</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F00-00006E020000}"/>
            </a:ext>
          </a:extLst>
        </xdr:cNvPr>
        <xdr:cNvSpPr txBox="1"/>
      </xdr:nvSpPr>
      <xdr:spPr>
        <a:xfrm>
          <a:off x="22199600" y="14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86</xdr:row>
      <xdr:rowOff>1905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21323300" y="14508480"/>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67311</xdr:rowOff>
    </xdr:from>
    <xdr:to>
      <xdr:col>107</xdr:col>
      <xdr:colOff>101600</xdr:colOff>
      <xdr:row>84</xdr:row>
      <xdr:rowOff>168911</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038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118111</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20434300" y="14508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9494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118111</xdr:rowOff>
    </xdr:from>
    <xdr:to>
      <xdr:col>107</xdr:col>
      <xdr:colOff>50800</xdr:colOff>
      <xdr:row>84</xdr:row>
      <xdr:rowOff>146686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9545300" y="14519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152400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8656300" y="145484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31" name="n_1aveValue【消防施設】&#10;一人当たり面積">
          <a:extLst>
            <a:ext uri="{FF2B5EF4-FFF2-40B4-BE49-F238E27FC236}">
              <a16:creationId xmlns:a16="http://schemas.microsoft.com/office/drawing/2014/main" id="{00000000-0008-0000-0F00-000077020000}"/>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632" name="n_2aveValue【消防施設】&#10;一人当たり面積">
          <a:extLst>
            <a:ext uri="{FF2B5EF4-FFF2-40B4-BE49-F238E27FC236}">
              <a16:creationId xmlns:a16="http://schemas.microsoft.com/office/drawing/2014/main" id="{00000000-0008-0000-0F00-000078020000}"/>
            </a:ext>
          </a:extLst>
        </xdr:cNvPr>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633" name="n_3aveValue【消防施設】&#10;一人当たり面積">
          <a:extLst>
            <a:ext uri="{FF2B5EF4-FFF2-40B4-BE49-F238E27FC236}">
              <a16:creationId xmlns:a16="http://schemas.microsoft.com/office/drawing/2014/main" id="{00000000-0008-0000-0F00-000079020000}"/>
            </a:ext>
          </a:extLst>
        </xdr:cNvPr>
        <xdr:cNvSpPr txBox="1"/>
      </xdr:nvSpPr>
      <xdr:spPr>
        <a:xfrm>
          <a:off x="19310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90188</xdr:rowOff>
    </xdr:from>
    <xdr:ext cx="469744" cy="259045"/>
    <xdr:sp macro="" textlink="">
      <xdr:nvSpPr>
        <xdr:cNvPr id="634" name="n_4aveValue【消防施設】&#10;一人当たり面積">
          <a:extLst>
            <a:ext uri="{FF2B5EF4-FFF2-40B4-BE49-F238E27FC236}">
              <a16:creationId xmlns:a16="http://schemas.microsoft.com/office/drawing/2014/main" id="{00000000-0008-0000-0F00-00007A020000}"/>
            </a:ext>
          </a:extLst>
        </xdr:cNvPr>
        <xdr:cNvSpPr txBox="1"/>
      </xdr:nvSpPr>
      <xdr:spPr>
        <a:xfrm>
          <a:off x="18421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35" name="n_1mainValue【消防施設】&#10;一人当たり面積">
          <a:extLst>
            <a:ext uri="{FF2B5EF4-FFF2-40B4-BE49-F238E27FC236}">
              <a16:creationId xmlns:a16="http://schemas.microsoft.com/office/drawing/2014/main" id="{00000000-0008-0000-0F00-00007B02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160038</xdr:rowOff>
    </xdr:from>
    <xdr:ext cx="469744" cy="259045"/>
    <xdr:sp macro="" textlink="">
      <xdr:nvSpPr>
        <xdr:cNvPr id="636" name="n_2mainValue【消防施設】&#10;一人当たり面積">
          <a:extLst>
            <a:ext uri="{FF2B5EF4-FFF2-40B4-BE49-F238E27FC236}">
              <a16:creationId xmlns:a16="http://schemas.microsoft.com/office/drawing/2014/main" id="{00000000-0008-0000-0F00-00007C020000}"/>
            </a:ext>
          </a:extLst>
        </xdr:cNvPr>
        <xdr:cNvSpPr txBox="1"/>
      </xdr:nvSpPr>
      <xdr:spPr>
        <a:xfrm>
          <a:off x="20199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macro="" textlink="">
      <xdr:nvSpPr>
        <xdr:cNvPr id="637" name="n_3mainValue【消防施設】&#10;一人当たり面積">
          <a:extLst>
            <a:ext uri="{FF2B5EF4-FFF2-40B4-BE49-F238E27FC236}">
              <a16:creationId xmlns:a16="http://schemas.microsoft.com/office/drawing/2014/main" id="{00000000-0008-0000-0F00-00007D020000}"/>
            </a:ext>
          </a:extLst>
        </xdr:cNvPr>
        <xdr:cNvSpPr txBox="1"/>
      </xdr:nvSpPr>
      <xdr:spPr>
        <a:xfrm>
          <a:off x="19310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38" name="n_4mainValue【消防施設】&#10;一人当たり面積">
          <a:extLst>
            <a:ext uri="{FF2B5EF4-FFF2-40B4-BE49-F238E27FC236}">
              <a16:creationId xmlns:a16="http://schemas.microsoft.com/office/drawing/2014/main" id="{00000000-0008-0000-0F00-00007E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F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00000000-0008-0000-0F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7" name="【庁舎】&#10;有形固定資産減価償却率最大値テキスト">
          <a:extLst>
            <a:ext uri="{FF2B5EF4-FFF2-40B4-BE49-F238E27FC236}">
              <a16:creationId xmlns:a16="http://schemas.microsoft.com/office/drawing/2014/main" id="{00000000-0008-0000-0F00-00009B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F00-00009D020000}"/>
            </a:ext>
          </a:extLst>
        </xdr:cNvPr>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62687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31585</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F00-0000A9020000}"/>
            </a:ext>
          </a:extLst>
        </xdr:cNvPr>
        <xdr:cNvSpPr txBox="1"/>
      </xdr:nvSpPr>
      <xdr:spPr>
        <a:xfrm>
          <a:off x="16357600"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103958</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5481300" y="1808988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87630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4592300" y="18055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53339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3703300" y="180229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72752</xdr:rowOff>
    </xdr:from>
    <xdr:to>
      <xdr:col>67</xdr:col>
      <xdr:colOff>101600</xdr:colOff>
      <xdr:row>105</xdr:row>
      <xdr:rowOff>2902</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763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123552</xdr:rowOff>
    </xdr:from>
    <xdr:to>
      <xdr:col>71</xdr:col>
      <xdr:colOff>177800</xdr:colOff>
      <xdr:row>105</xdr:row>
      <xdr:rowOff>20682</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814300" y="17954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F00-0000B2020000}"/>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F00-0000B3020000}"/>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692" name="n_3aveValue【庁舎】&#10;有形固定資産減価償却率">
          <a:extLst>
            <a:ext uri="{FF2B5EF4-FFF2-40B4-BE49-F238E27FC236}">
              <a16:creationId xmlns:a16="http://schemas.microsoft.com/office/drawing/2014/main" id="{00000000-0008-0000-0F00-0000B402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3" name="n_4aveValue【庁舎】&#10;有形固定資産減価償却率">
          <a:extLst>
            <a:ext uri="{FF2B5EF4-FFF2-40B4-BE49-F238E27FC236}">
              <a16:creationId xmlns:a16="http://schemas.microsoft.com/office/drawing/2014/main" id="{00000000-0008-0000-0F00-0000B502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694" name="n_1mainValue【庁舎】&#10;有形固定資産減価償却率">
          <a:extLst>
            <a:ext uri="{FF2B5EF4-FFF2-40B4-BE49-F238E27FC236}">
              <a16:creationId xmlns:a16="http://schemas.microsoft.com/office/drawing/2014/main" id="{00000000-0008-0000-0F00-0000B6020000}"/>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95" name="n_2mainValue【庁舎】&#10;有形固定資産減価償却率">
          <a:extLst>
            <a:ext uri="{FF2B5EF4-FFF2-40B4-BE49-F238E27FC236}">
              <a16:creationId xmlns:a16="http://schemas.microsoft.com/office/drawing/2014/main" id="{00000000-0008-0000-0F00-0000B702000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696" name="n_3mainValue【庁舎】&#10;有形固定資産減価償却率">
          <a:extLst>
            <a:ext uri="{FF2B5EF4-FFF2-40B4-BE49-F238E27FC236}">
              <a16:creationId xmlns:a16="http://schemas.microsoft.com/office/drawing/2014/main" id="{00000000-0008-0000-0F00-0000B8020000}"/>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697" name="n_4mainValue【庁舎】&#10;有形固定資産減価償却率">
          <a:extLst>
            <a:ext uri="{FF2B5EF4-FFF2-40B4-BE49-F238E27FC236}">
              <a16:creationId xmlns:a16="http://schemas.microsoft.com/office/drawing/2014/main" id="{00000000-0008-0000-0F00-0000B9020000}"/>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F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720" name="【庁舎】&#10;一人当たり面積最小値テキスト">
          <a:extLst>
            <a:ext uri="{FF2B5EF4-FFF2-40B4-BE49-F238E27FC236}">
              <a16:creationId xmlns:a16="http://schemas.microsoft.com/office/drawing/2014/main" id="{00000000-0008-0000-0F00-0000D0020000}"/>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722" name="【庁舎】&#10;一人当たり面積最大値テキスト">
          <a:extLst>
            <a:ext uri="{FF2B5EF4-FFF2-40B4-BE49-F238E27FC236}">
              <a16:creationId xmlns:a16="http://schemas.microsoft.com/office/drawing/2014/main" id="{00000000-0008-0000-0F00-0000D2020000}"/>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724" name="【庁舎】&#10;一人当たり面積平均値テキスト">
          <a:extLst>
            <a:ext uri="{FF2B5EF4-FFF2-40B4-BE49-F238E27FC236}">
              <a16:creationId xmlns:a16="http://schemas.microsoft.com/office/drawing/2014/main" id="{00000000-0008-0000-0F00-0000D4020000}"/>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116382</xdr:rowOff>
    </xdr:from>
    <xdr:to>
      <xdr:col>98</xdr:col>
      <xdr:colOff>38100</xdr:colOff>
      <xdr:row>107</xdr:row>
      <xdr:rowOff>46532</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8605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86207</xdr:rowOff>
    </xdr:from>
    <xdr:to>
      <xdr:col>116</xdr:col>
      <xdr:colOff>114300</xdr:colOff>
      <xdr:row>105</xdr:row>
      <xdr:rowOff>16357</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2110700" y="1791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109084</xdr:rowOff>
    </xdr:from>
    <xdr:ext cx="469744" cy="259045"/>
    <xdr:sp macro="" textlink="">
      <xdr:nvSpPr>
        <xdr:cNvPr id="736" name="【庁舎】&#10;一人当たり面積該当値テキスト">
          <a:extLst>
            <a:ext uri="{FF2B5EF4-FFF2-40B4-BE49-F238E27FC236}">
              <a16:creationId xmlns:a16="http://schemas.microsoft.com/office/drawing/2014/main" id="{00000000-0008-0000-0F00-0000E0020000}"/>
            </a:ext>
          </a:extLst>
        </xdr:cNvPr>
        <xdr:cNvSpPr txBox="1"/>
      </xdr:nvSpPr>
      <xdr:spPr>
        <a:xfrm>
          <a:off x="22199600" y="1776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107238</xdr:rowOff>
    </xdr:from>
    <xdr:to>
      <xdr:col>112</xdr:col>
      <xdr:colOff>38100</xdr:colOff>
      <xdr:row>105</xdr:row>
      <xdr:rowOff>37388</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1272500" y="1793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137007</xdr:rowOff>
    </xdr:from>
    <xdr:to>
      <xdr:col>116</xdr:col>
      <xdr:colOff>63500</xdr:colOff>
      <xdr:row>104</xdr:row>
      <xdr:rowOff>158038</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21323300" y="17967807"/>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124155</xdr:rowOff>
    </xdr:from>
    <xdr:to>
      <xdr:col>107</xdr:col>
      <xdr:colOff>101600</xdr:colOff>
      <xdr:row>105</xdr:row>
      <xdr:rowOff>54305</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0383500" y="179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158038</xdr:rowOff>
    </xdr:from>
    <xdr:to>
      <xdr:col>111</xdr:col>
      <xdr:colOff>177800</xdr:colOff>
      <xdr:row>105</xdr:row>
      <xdr:rowOff>3505</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20434300" y="17988838"/>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143357</xdr:rowOff>
    </xdr:from>
    <xdr:to>
      <xdr:col>102</xdr:col>
      <xdr:colOff>165100</xdr:colOff>
      <xdr:row>105</xdr:row>
      <xdr:rowOff>73507</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9494500" y="179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3505</xdr:rowOff>
    </xdr:from>
    <xdr:to>
      <xdr:col>107</xdr:col>
      <xdr:colOff>50800</xdr:colOff>
      <xdr:row>105</xdr:row>
      <xdr:rowOff>22707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9545300" y="18005755"/>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161646</xdr:rowOff>
    </xdr:from>
    <xdr:to>
      <xdr:col>98</xdr:col>
      <xdr:colOff>38100</xdr:colOff>
      <xdr:row>105</xdr:row>
      <xdr:rowOff>91796</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8605500" y="179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22707</xdr:rowOff>
    </xdr:from>
    <xdr:to>
      <xdr:col>102</xdr:col>
      <xdr:colOff>114300</xdr:colOff>
      <xdr:row>105</xdr:row>
      <xdr:rowOff>40996</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8656300" y="1802495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745" name="n_1aveValue【庁舎】&#10;一人当たり面積">
          <a:extLst>
            <a:ext uri="{FF2B5EF4-FFF2-40B4-BE49-F238E27FC236}">
              <a16:creationId xmlns:a16="http://schemas.microsoft.com/office/drawing/2014/main" id="{00000000-0008-0000-0F00-0000E9020000}"/>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746" name="n_2aveValue【庁舎】&#10;一人当たり面積">
          <a:extLst>
            <a:ext uri="{FF2B5EF4-FFF2-40B4-BE49-F238E27FC236}">
              <a16:creationId xmlns:a16="http://schemas.microsoft.com/office/drawing/2014/main" id="{00000000-0008-0000-0F00-0000EA020000}"/>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747" name="n_3aveValue【庁舎】&#10;一人当たり面積">
          <a:extLst>
            <a:ext uri="{FF2B5EF4-FFF2-40B4-BE49-F238E27FC236}">
              <a16:creationId xmlns:a16="http://schemas.microsoft.com/office/drawing/2014/main" id="{00000000-0008-0000-0F00-0000EB020000}"/>
            </a:ext>
          </a:extLst>
        </xdr:cNvPr>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37659</xdr:rowOff>
    </xdr:from>
    <xdr:ext cx="469744" cy="259045"/>
    <xdr:sp macro="" textlink="">
      <xdr:nvSpPr>
        <xdr:cNvPr id="748" name="n_4aveValue【庁舎】&#10;一人当たり面積">
          <a:extLst>
            <a:ext uri="{FF2B5EF4-FFF2-40B4-BE49-F238E27FC236}">
              <a16:creationId xmlns:a16="http://schemas.microsoft.com/office/drawing/2014/main" id="{00000000-0008-0000-0F00-0000EC020000}"/>
            </a:ext>
          </a:extLst>
        </xdr:cNvPr>
        <xdr:cNvSpPr txBox="1"/>
      </xdr:nvSpPr>
      <xdr:spPr>
        <a:xfrm>
          <a:off x="18421427" y="183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53915</xdr:rowOff>
    </xdr:from>
    <xdr:ext cx="469744" cy="259045"/>
    <xdr:sp macro="" textlink="">
      <xdr:nvSpPr>
        <xdr:cNvPr id="749" name="n_1mainValue【庁舎】&#10;一人当たり面積">
          <a:extLst>
            <a:ext uri="{FF2B5EF4-FFF2-40B4-BE49-F238E27FC236}">
              <a16:creationId xmlns:a16="http://schemas.microsoft.com/office/drawing/2014/main" id="{00000000-0008-0000-0F00-0000ED020000}"/>
            </a:ext>
          </a:extLst>
        </xdr:cNvPr>
        <xdr:cNvSpPr txBox="1"/>
      </xdr:nvSpPr>
      <xdr:spPr>
        <a:xfrm>
          <a:off x="21075727" y="1771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70832</xdr:rowOff>
    </xdr:from>
    <xdr:ext cx="469744" cy="259045"/>
    <xdr:sp macro="" textlink="">
      <xdr:nvSpPr>
        <xdr:cNvPr id="750" name="n_2mainValue【庁舎】&#10;一人当たり面積">
          <a:extLst>
            <a:ext uri="{FF2B5EF4-FFF2-40B4-BE49-F238E27FC236}">
              <a16:creationId xmlns:a16="http://schemas.microsoft.com/office/drawing/2014/main" id="{00000000-0008-0000-0F00-0000EE020000}"/>
            </a:ext>
          </a:extLst>
        </xdr:cNvPr>
        <xdr:cNvSpPr txBox="1"/>
      </xdr:nvSpPr>
      <xdr:spPr>
        <a:xfrm>
          <a:off x="20199427" y="1773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90034</xdr:rowOff>
    </xdr:from>
    <xdr:ext cx="469744" cy="259045"/>
    <xdr:sp macro="" textlink="">
      <xdr:nvSpPr>
        <xdr:cNvPr id="751" name="n_3mainValue【庁舎】&#10;一人当たり面積">
          <a:extLst>
            <a:ext uri="{FF2B5EF4-FFF2-40B4-BE49-F238E27FC236}">
              <a16:creationId xmlns:a16="http://schemas.microsoft.com/office/drawing/2014/main" id="{00000000-0008-0000-0F00-0000EF020000}"/>
            </a:ext>
          </a:extLst>
        </xdr:cNvPr>
        <xdr:cNvSpPr txBox="1"/>
      </xdr:nvSpPr>
      <xdr:spPr>
        <a:xfrm>
          <a:off x="19310427" y="177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108323</xdr:rowOff>
    </xdr:from>
    <xdr:ext cx="469744" cy="259045"/>
    <xdr:sp macro="" textlink="">
      <xdr:nvSpPr>
        <xdr:cNvPr id="752" name="n_4mainValue【庁舎】&#10;一人当たり面積">
          <a:extLst>
            <a:ext uri="{FF2B5EF4-FFF2-40B4-BE49-F238E27FC236}">
              <a16:creationId xmlns:a16="http://schemas.microsoft.com/office/drawing/2014/main" id="{00000000-0008-0000-0F00-0000F0020000}"/>
            </a:ext>
          </a:extLst>
        </xdr:cNvPr>
        <xdr:cNvSpPr txBox="1"/>
      </xdr:nvSpPr>
      <xdr:spPr>
        <a:xfrm>
          <a:off x="18421427" y="177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ほとんどの類型において有形固定資産減価償却率は</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％程度で推移しており、類似団体内平均値と同程度か上回っているが、特に使用上の問題もないことから今後も計画的な維持管理を行っていくこととしている。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一方、体育館については平成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町民体育館の建替工事が完了したため、類似団体内平均値より低くなっている。町民体育館分館については、老朽化等を踏まえながら、今後とも計画的に耐震化・維持修繕並びに解体などを行い、施設の適正な管理を行なっていく。</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また、図書館及び一般廃棄物処理施設については、当町の数値に大きな変動はないものの、類似団体平均値が令和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年頃から減少しているため類似平均団体より乖離している。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4,593
393.19
7,616,149
6,844,243
664,640
3,396,210
5,436,060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少子高齢化並びに過疎による人口の減少が課題となっており、併せて個人の所得が伸びないことなどから税収が減少しており、類似団体平均より低い状態で推移している。</a:t>
          </a:r>
        </a:p>
        <a:p>
          <a:r>
            <a:rPr kumimoji="1" lang="ja-JP" altLang="en-US" sz="1300">
              <a:latin typeface="ＭＳ Ｐゴシック" panose="020B0600070205080204" pitchFamily="50" charset="-128"/>
              <a:ea typeface="ＭＳ Ｐゴシック" panose="020B0600070205080204" pitchFamily="50" charset="-128"/>
            </a:rPr>
            <a:t>　今後、第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次総合計画に基づくまちづくりを着実に推進するとともに、必要な事業を峻別し、投資的経費を抑制するなど、歳出の徹底的な見直しを行い、税収の徴収率維持・向上対策を柱に歳入確保に努める。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8907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ポイント減少した。これは歳入経常一般財源のうち地方交付税が前年比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増加したことや公債費が前年比</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減少したことなどが大きく影響した。依然として、依存財源に大きく左右される状況ではあるが、財源確保の取組として平成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年度から町税相談員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名を配置し、町税徴収等について定期訪問を実施し一定の効果を得ており、経常経費については、今後とも優先度を見極めながら、事務事業の見直し等を進め、義務的経費の削減に努めることとしている。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108796</xdr:rowOff>
    </xdr:from>
    <xdr:to>
      <xdr:col>23</xdr:col>
      <xdr:colOff>133350</xdr:colOff>
      <xdr:row>62</xdr:row>
      <xdr:rowOff>153035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38696"/>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104775</xdr:rowOff>
    </xdr:from>
    <xdr:to>
      <xdr:col>19</xdr:col>
      <xdr:colOff>133350</xdr:colOff>
      <xdr:row>62</xdr:row>
      <xdr:rowOff>153035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346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104775</xdr:rowOff>
    </xdr:from>
    <xdr:to>
      <xdr:col>15</xdr:col>
      <xdr:colOff>82550</xdr:colOff>
      <xdr:row>63</xdr:row>
      <xdr:rowOff>134408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3467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63</xdr:row>
      <xdr:rowOff>134408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8347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30073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17162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53975</xdr:rowOff>
    </xdr:from>
    <xdr:to>
      <xdr:col>15</xdr:col>
      <xdr:colOff>133350</xdr:colOff>
      <xdr:row>62</xdr:row>
      <xdr:rowOff>155575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169985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類似団体平均と比べ低くなっているが、分母となる人口は年々減少傾向にある。また、本町は山形県内でも有数の豪雪地帯であり、維持補修費のうち除雪経費が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割を占めており、地理的要因によるところが大きい。今後ともこれらを含めた経費について動向を見極めながら抑制していく必要がある。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57631</xdr:rowOff>
    </xdr:from>
    <xdr:to>
      <xdr:col>23</xdr:col>
      <xdr:colOff>133350</xdr:colOff>
      <xdr:row>82</xdr:row>
      <xdr:rowOff>5158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45081"/>
          <a:ext cx="838200" cy="1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17050</xdr:rowOff>
    </xdr:from>
    <xdr:to>
      <xdr:col>19</xdr:col>
      <xdr:colOff>133350</xdr:colOff>
      <xdr:row>81</xdr:row>
      <xdr:rowOff>57631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04500"/>
          <a:ext cx="889000" cy="4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152050</xdr:rowOff>
    </xdr:from>
    <xdr:to>
      <xdr:col>15</xdr:col>
      <xdr:colOff>82550</xdr:colOff>
      <xdr:row>81</xdr:row>
      <xdr:rowOff>17050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68050"/>
          <a:ext cx="889000" cy="3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100648</xdr:rowOff>
    </xdr:from>
    <xdr:to>
      <xdr:col>11</xdr:col>
      <xdr:colOff>31750</xdr:colOff>
      <xdr:row>80</xdr:row>
      <xdr:rowOff>152050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16648"/>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112334</xdr:rowOff>
    </xdr:from>
    <xdr:to>
      <xdr:col>7</xdr:col>
      <xdr:colOff>31750</xdr:colOff>
      <xdr:row>80</xdr:row>
      <xdr:rowOff>42484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52661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4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125808</xdr:rowOff>
    </xdr:from>
    <xdr:to>
      <xdr:col>23</xdr:col>
      <xdr:colOff>184150</xdr:colOff>
      <xdr:row>82</xdr:row>
      <xdr:rowOff>55958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97885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8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6831</xdr:rowOff>
    </xdr:from>
    <xdr:to>
      <xdr:col>19</xdr:col>
      <xdr:colOff>184150</xdr:colOff>
      <xdr:row>81</xdr:row>
      <xdr:rowOff>108431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118608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63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137700</xdr:rowOff>
    </xdr:from>
    <xdr:to>
      <xdr:col>15</xdr:col>
      <xdr:colOff>133350</xdr:colOff>
      <xdr:row>81</xdr:row>
      <xdr:rowOff>67850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78027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101250</xdr:rowOff>
    </xdr:from>
    <xdr:to>
      <xdr:col>11</xdr:col>
      <xdr:colOff>82550</xdr:colOff>
      <xdr:row>81</xdr:row>
      <xdr:rowOff>31400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41577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49848</xdr:rowOff>
    </xdr:from>
    <xdr:to>
      <xdr:col>7</xdr:col>
      <xdr:colOff>31750</xdr:colOff>
      <xdr:row>80</xdr:row>
      <xdr:rowOff>151448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136225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となったが、これはこれまでの給与改定に伴う引き上げ率の上昇によるものが要因である。今後とも、国・県の勧告並びに類似団体の状況を参考に見直しを行い一層の給与費適正化に努める。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77611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267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267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937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年度まで実施した第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次行政改革大綱（集中改革プラン）では職員削減目標▲</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％の実績をあげ、計画期間終了後も一定期間職員の採用を行わない方針だったが、今後は採用を行う見込みのため、職員数は増加傾向で推移すると見込まれる。</a:t>
          </a:r>
        </a:p>
        <a:p>
          <a:r>
            <a:rPr kumimoji="1" lang="ja-JP" altLang="en-US" sz="1300">
              <a:latin typeface="ＭＳ Ｐゴシック" panose="020B0600070205080204" pitchFamily="50" charset="-128"/>
              <a:ea typeface="ＭＳ Ｐゴシック" panose="020B0600070205080204" pitchFamily="50" charset="-128"/>
            </a:rPr>
            <a:t>　今後は、退職者が減少する中ではあるが、現在の職員数を基準に事務改善委員会などによる業務量の把握を行い、定員管理を検討していく。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78486</xdr:rowOff>
    </xdr:from>
    <xdr:to>
      <xdr:col>81</xdr:col>
      <xdr:colOff>44450</xdr:colOff>
      <xdr:row>60</xdr:row>
      <xdr:rowOff>83714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5486"/>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80296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65486"/>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67828</xdr:rowOff>
    </xdr:from>
    <xdr:to>
      <xdr:col>72</xdr:col>
      <xdr:colOff>203200</xdr:colOff>
      <xdr:row>60</xdr:row>
      <xdr:rowOff>80296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54828"/>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59986</xdr:rowOff>
    </xdr:from>
    <xdr:to>
      <xdr:col>68</xdr:col>
      <xdr:colOff>152400</xdr:colOff>
      <xdr:row>60</xdr:row>
      <xdr:rowOff>67828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46986"/>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90149</xdr:rowOff>
    </xdr:from>
    <xdr:to>
      <xdr:col>64</xdr:col>
      <xdr:colOff>152400</xdr:colOff>
      <xdr:row>60</xdr:row>
      <xdr:rowOff>20299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30476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7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32914</xdr:rowOff>
    </xdr:from>
    <xdr:to>
      <xdr:col>81</xdr:col>
      <xdr:colOff>95250</xdr:colOff>
      <xdr:row>60</xdr:row>
      <xdr:rowOff>134514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49441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27686</xdr:rowOff>
    </xdr:from>
    <xdr:to>
      <xdr:col>77</xdr:col>
      <xdr:colOff>95250</xdr:colOff>
      <xdr:row>60</xdr:row>
      <xdr:rowOff>129286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139463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29496</xdr:rowOff>
    </xdr:from>
    <xdr:to>
      <xdr:col>73</xdr:col>
      <xdr:colOff>44450</xdr:colOff>
      <xdr:row>60</xdr:row>
      <xdr:rowOff>131096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141273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8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17028</xdr:rowOff>
    </xdr:from>
    <xdr:to>
      <xdr:col>68</xdr:col>
      <xdr:colOff>203200</xdr:colOff>
      <xdr:row>60</xdr:row>
      <xdr:rowOff>118628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128805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7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9186</xdr:rowOff>
    </xdr:from>
    <xdr:to>
      <xdr:col>64</xdr:col>
      <xdr:colOff>152400</xdr:colOff>
      <xdr:row>60</xdr:row>
      <xdr:rowOff>110786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95563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8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実質公債費比率は増加傾向にある。令和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これは統合小学校建設に伴う償還が終了したことによるものである。今後、カヌースプリント競技場施設整備事業やブレジャーハウス整備事業等の大規模事業に伴う地方債発行が見込まれており、当該比率が上昇することが見込まれるため、投資事業の年度間調整や抑制を行いながら、新規発行の抑制に努め、現在の水準を維持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4233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5158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135467</xdr:rowOff>
    </xdr:from>
    <xdr:to>
      <xdr:col>77</xdr:col>
      <xdr:colOff>44450</xdr:colOff>
      <xdr:row>44</xdr:row>
      <xdr:rowOff>4233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135467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354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63077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549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将来負担額について、類似団体とほぼ同程度であり、地方債残高並びに公営企業に対する繰入見込額は減少傾向にあるため、令和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年度は「比率なし」となった。引き続き事業実施にあたってはその必要性を峻別し、財政の健全化に努める。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42227</xdr:rowOff>
    </xdr:from>
    <xdr:to>
      <xdr:col>64</xdr:col>
      <xdr:colOff>152400</xdr:colOff>
      <xdr:row>14</xdr:row>
      <xdr:rowOff>143827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4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128604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2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4,593
393.19
7,616,149
6,844,243
664,640
3,396,210
5,436,060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ポイント上回っている。会計年度任用職員の増加に伴い前年度比も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いる。また、ゴミ処理及び消防業務を一部事務組合が行っているため、当組合の人件費分に充てる負担金や、病院事業などの公営企業会計の人件費に充てる繰出金といった人件費に準ずる費用を合計した場合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人当たりの歳出決算額はさらに上回っており、今後もこれらも含めた人件費関連経費全体について、抑制していく必要がある。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05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ポイント増加した。公共施設の経年劣化等による修繕や温泉・観光施設などの管理について、指定管理者制度（委託料）を導入しているため、多くの費用が発生している。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79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81280</xdr:rowOff>
    </xdr:from>
    <xdr:to>
      <xdr:col>78</xdr:col>
      <xdr:colOff>69850</xdr:colOff>
      <xdr:row>15</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53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53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130810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5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30480</xdr:rowOff>
    </xdr:from>
    <xdr:to>
      <xdr:col>74</xdr:col>
      <xdr:colOff>31750</xdr:colOff>
      <xdr:row>15</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142257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を下回っている。児童数の減少から児童手当に係る額は減少傾向にあるものの、介護給付費等の障害者自立支援事業に係る額が膨らんでいることなどにより、今後増加が見込まれることから、当該事業における対象審査の適正化等の見直しを進めるなど、総額の上昇を抑制しつつ、対象となる方に適切な事業を展開していく。</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その他に係る経常収支比率においては、後期高齢者医療に係る繰出金や、これまでに整備してきた下水道施設の維持管理経費を始め公営企業会計への繰出金による影響が大きくなっている。前年度比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ポイント減少したものの、町税等の減が見込まれるため、今後とも、経費節減とともに独立採算の原則に立ち返った料金値上げの検討などにより、普通会計の負担額を減らしていくよう努める。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18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9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63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58</xdr:row>
      <xdr:rowOff>157480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9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地域活性化起業人制度等の外部人材活用に係る負担金等の増加により、前年度比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ポイント増加した。引き続き各種団体への補助金については、団体の事業内容や会計状況等を十分調査し、補助金の見直しや廃止を行う方針である。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095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637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人口減少が進む状況においては、町税及び普通交付税等の経常一般財源の減少により経常収支比率が悪化することも想定されることから、今後とも、財政計画の各指標の推移を見極め、地方債の新規発行を伴う普通建設事業については適正な事業費設定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66039</xdr:rowOff>
    </xdr:from>
    <xdr:to>
      <xdr:col>24</xdr:col>
      <xdr:colOff>25400</xdr:colOff>
      <xdr:row>77</xdr:row>
      <xdr:rowOff>134620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676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17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172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715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15239</xdr:rowOff>
    </xdr:from>
    <xdr:to>
      <xdr:col>24</xdr:col>
      <xdr:colOff>76200</xdr:colOff>
      <xdr:row>77</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158766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83820</xdr:rowOff>
    </xdr:from>
    <xdr:to>
      <xdr:col>20</xdr:col>
      <xdr:colOff>38100</xdr:colOff>
      <xdr:row>78</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121920</xdr:rowOff>
    </xdr:from>
    <xdr:to>
      <xdr:col>11</xdr:col>
      <xdr:colOff>60325</xdr:colOff>
      <xdr:row>78</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36847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公債費以外では、人件費及び補助費の推移が大きく影響している。普通会計部門の職員数は、第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集中改革プラン）では職員削減し、計画期間終了後も一定期間職員の採用を行わない方針だったが、人件費は増加傾向で推移すると見込まれる。補助費では、病院事業会計、介護保険特別会計、下水道事業等公営企業会計への繰出金が多額になっていることから、独立採算の原則に立ち返った料金の見直しなどにより、普通会計の負担額を減らしていくよう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20320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53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76</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68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77</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686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77</xdr:row>
      <xdr:rowOff>153670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01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113047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154538</xdr:rowOff>
    </xdr:from>
    <xdr:to>
      <xdr:col>29</xdr:col>
      <xdr:colOff>127000</xdr:colOff>
      <xdr:row>17</xdr:row>
      <xdr:rowOff>12911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5363"/>
          <a:ext cx="647700" cy="29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12911</xdr:rowOff>
    </xdr:from>
    <xdr:to>
      <xdr:col>26</xdr:col>
      <xdr:colOff>50800</xdr:colOff>
      <xdr:row>17</xdr:row>
      <xdr:rowOff>31044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75186"/>
          <a:ext cx="698500" cy="18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31044</xdr:rowOff>
    </xdr:from>
    <xdr:to>
      <xdr:col>22</xdr:col>
      <xdr:colOff>114300</xdr:colOff>
      <xdr:row>17</xdr:row>
      <xdr:rowOff>45665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3319"/>
          <a:ext cx="698500" cy="14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45665</xdr:rowOff>
    </xdr:from>
    <xdr:to>
      <xdr:col>18</xdr:col>
      <xdr:colOff>177800</xdr:colOff>
      <xdr:row>17</xdr:row>
      <xdr:rowOff>72290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07940"/>
          <a:ext cx="698500" cy="26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142088</xdr:rowOff>
    </xdr:from>
    <xdr:to>
      <xdr:col>15</xdr:col>
      <xdr:colOff>101600</xdr:colOff>
      <xdr:row>18</xdr:row>
      <xdr:rowOff>72238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104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57015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103738</xdr:rowOff>
    </xdr:from>
    <xdr:to>
      <xdr:col>29</xdr:col>
      <xdr:colOff>177800</xdr:colOff>
      <xdr:row>17</xdr:row>
      <xdr:rowOff>33888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75815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6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133561</xdr:rowOff>
    </xdr:from>
    <xdr:to>
      <xdr:col>26</xdr:col>
      <xdr:colOff>101600</xdr:colOff>
      <xdr:row>17</xdr:row>
      <xdr:rowOff>63711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48488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10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151694</xdr:rowOff>
    </xdr:from>
    <xdr:to>
      <xdr:col>22</xdr:col>
      <xdr:colOff>165100</xdr:colOff>
      <xdr:row>17</xdr:row>
      <xdr:rowOff>81844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66621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166315</xdr:rowOff>
    </xdr:from>
    <xdr:to>
      <xdr:col>19</xdr:col>
      <xdr:colOff>38100</xdr:colOff>
      <xdr:row>17</xdr:row>
      <xdr:rowOff>96465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5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81242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4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21490</xdr:rowOff>
    </xdr:from>
    <xdr:to>
      <xdr:col>15</xdr:col>
      <xdr:colOff>101600</xdr:colOff>
      <xdr:row>17</xdr:row>
      <xdr:rowOff>123090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8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133267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75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335889</xdr:rowOff>
    </xdr:from>
    <xdr:to>
      <xdr:col>29</xdr:col>
      <xdr:colOff>127000</xdr:colOff>
      <xdr:row>36</xdr:row>
      <xdr:rowOff>26319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6946239"/>
          <a:ext cx="6477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335889</xdr:rowOff>
    </xdr:from>
    <xdr:to>
      <xdr:col>26</xdr:col>
      <xdr:colOff>50800</xdr:colOff>
      <xdr:row>36</xdr:row>
      <xdr:rowOff>17329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6946239"/>
          <a:ext cx="698500" cy="24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17329</xdr:rowOff>
    </xdr:from>
    <xdr:to>
      <xdr:col>22</xdr:col>
      <xdr:colOff>114300</xdr:colOff>
      <xdr:row>36</xdr:row>
      <xdr:rowOff>40870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6970579"/>
          <a:ext cx="698500" cy="2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40870</xdr:rowOff>
    </xdr:from>
    <xdr:to>
      <xdr:col>18</xdr:col>
      <xdr:colOff>177800</xdr:colOff>
      <xdr:row>36</xdr:row>
      <xdr:rowOff>117742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6994120"/>
          <a:ext cx="698500" cy="76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29069</xdr:rowOff>
    </xdr:from>
    <xdr:to>
      <xdr:col>15</xdr:col>
      <xdr:colOff>101600</xdr:colOff>
      <xdr:row>37</xdr:row>
      <xdr:rowOff>130669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53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115446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318419</xdr:rowOff>
    </xdr:from>
    <xdr:to>
      <xdr:col>29</xdr:col>
      <xdr:colOff>177800</xdr:colOff>
      <xdr:row>36</xdr:row>
      <xdr:rowOff>77119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28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163496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77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285089</xdr:rowOff>
    </xdr:from>
    <xdr:to>
      <xdr:col>26</xdr:col>
      <xdr:colOff>101600</xdr:colOff>
      <xdr:row>36</xdr:row>
      <xdr:rowOff>43789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89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53966</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66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309429</xdr:rowOff>
    </xdr:from>
    <xdr:to>
      <xdr:col>22</xdr:col>
      <xdr:colOff>165100</xdr:colOff>
      <xdr:row>36</xdr:row>
      <xdr:rowOff>68129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91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78306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6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332970</xdr:rowOff>
    </xdr:from>
    <xdr:to>
      <xdr:col>19</xdr:col>
      <xdr:colOff>38100</xdr:colOff>
      <xdr:row>36</xdr:row>
      <xdr:rowOff>91670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694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101847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71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66942</xdr:rowOff>
    </xdr:from>
    <xdr:to>
      <xdr:col>15</xdr:col>
      <xdr:colOff>101600</xdr:colOff>
      <xdr:row>36</xdr:row>
      <xdr:rowOff>168542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02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178719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78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4,593
393.19
7,616,149
6,844,243
664,640
3,396,210
5,436,060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11910</xdr:rowOff>
    </xdr:from>
    <xdr:to>
      <xdr:col>24</xdr:col>
      <xdr:colOff>63500</xdr:colOff>
      <xdr:row>36</xdr:row>
      <xdr:rowOff>31835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84110"/>
          <a:ext cx="838200" cy="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31835</xdr:rowOff>
    </xdr:from>
    <xdr:to>
      <xdr:col>19</xdr:col>
      <xdr:colOff>177800</xdr:colOff>
      <xdr:row>36</xdr:row>
      <xdr:rowOff>43869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4035"/>
          <a:ext cx="8890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43869</xdr:rowOff>
    </xdr:from>
    <xdr:to>
      <xdr:col>15</xdr:col>
      <xdr:colOff>50800</xdr:colOff>
      <xdr:row>36</xdr:row>
      <xdr:rowOff>52725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16069"/>
          <a:ext cx="8890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52725</xdr:rowOff>
    </xdr:from>
    <xdr:to>
      <xdr:col>10</xdr:col>
      <xdr:colOff>114300</xdr:colOff>
      <xdr:row>36</xdr:row>
      <xdr:rowOff>100449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4925"/>
          <a:ext cx="889000" cy="4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169189</xdr:rowOff>
    </xdr:from>
    <xdr:to>
      <xdr:col>6</xdr:col>
      <xdr:colOff>38100</xdr:colOff>
      <xdr:row>37</xdr:row>
      <xdr:rowOff>99339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90466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4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132560</xdr:rowOff>
    </xdr:from>
    <xdr:to>
      <xdr:col>24</xdr:col>
      <xdr:colOff>114300</xdr:colOff>
      <xdr:row>36</xdr:row>
      <xdr:rowOff>62710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110987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1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152485</xdr:rowOff>
    </xdr:from>
    <xdr:to>
      <xdr:col>20</xdr:col>
      <xdr:colOff>38100</xdr:colOff>
      <xdr:row>36</xdr:row>
      <xdr:rowOff>82635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73762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164519</xdr:rowOff>
    </xdr:from>
    <xdr:to>
      <xdr:col>15</xdr:col>
      <xdr:colOff>101600</xdr:colOff>
      <xdr:row>36</xdr:row>
      <xdr:rowOff>94669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85796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5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1925</xdr:rowOff>
    </xdr:from>
    <xdr:to>
      <xdr:col>10</xdr:col>
      <xdr:colOff>165100</xdr:colOff>
      <xdr:row>36</xdr:row>
      <xdr:rowOff>103525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94652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6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49649</xdr:rowOff>
    </xdr:from>
    <xdr:to>
      <xdr:col>6</xdr:col>
      <xdr:colOff>38100</xdr:colOff>
      <xdr:row>36</xdr:row>
      <xdr:rowOff>151249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167776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9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30266</xdr:rowOff>
    </xdr:from>
    <xdr:to>
      <xdr:col>24</xdr:col>
      <xdr:colOff>63500</xdr:colOff>
      <xdr:row>57</xdr:row>
      <xdr:rowOff>47955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31466"/>
          <a:ext cx="838200" cy="18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47955</xdr:rowOff>
    </xdr:from>
    <xdr:to>
      <xdr:col>19</xdr:col>
      <xdr:colOff>177800</xdr:colOff>
      <xdr:row>57</xdr:row>
      <xdr:rowOff>107868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20605"/>
          <a:ext cx="889000" cy="5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107868</xdr:rowOff>
    </xdr:from>
    <xdr:to>
      <xdr:col>15</xdr:col>
      <xdr:colOff>50800</xdr:colOff>
      <xdr:row>57</xdr:row>
      <xdr:rowOff>135919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0518"/>
          <a:ext cx="889000" cy="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116887</xdr:rowOff>
    </xdr:from>
    <xdr:to>
      <xdr:col>10</xdr:col>
      <xdr:colOff>114300</xdr:colOff>
      <xdr:row>57</xdr:row>
      <xdr:rowOff>135919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9537"/>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121108</xdr:rowOff>
    </xdr:from>
    <xdr:to>
      <xdr:col>6</xdr:col>
      <xdr:colOff>38100</xdr:colOff>
      <xdr:row>58</xdr:row>
      <xdr:rowOff>51258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42385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150916</xdr:rowOff>
    </xdr:from>
    <xdr:to>
      <xdr:col>24</xdr:col>
      <xdr:colOff>114300</xdr:colOff>
      <xdr:row>56</xdr:row>
      <xdr:rowOff>81066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2343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168605</xdr:rowOff>
    </xdr:from>
    <xdr:to>
      <xdr:col>20</xdr:col>
      <xdr:colOff>38100</xdr:colOff>
      <xdr:row>57</xdr:row>
      <xdr:rowOff>98755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89882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6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57068</xdr:rowOff>
    </xdr:from>
    <xdr:to>
      <xdr:col>15</xdr:col>
      <xdr:colOff>101600</xdr:colOff>
      <xdr:row>57</xdr:row>
      <xdr:rowOff>158668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149795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85119</xdr:rowOff>
    </xdr:from>
    <xdr:to>
      <xdr:col>10</xdr:col>
      <xdr:colOff>165100</xdr:colOff>
      <xdr:row>58</xdr:row>
      <xdr:rowOff>15269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66087</xdr:rowOff>
    </xdr:from>
    <xdr:to>
      <xdr:col>6</xdr:col>
      <xdr:colOff>38100</xdr:colOff>
      <xdr:row>57</xdr:row>
      <xdr:rowOff>167687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1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125395</xdr:rowOff>
    </xdr:from>
    <xdr:to>
      <xdr:col>24</xdr:col>
      <xdr:colOff>63500</xdr:colOff>
      <xdr:row>78</xdr:row>
      <xdr:rowOff>4249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55595"/>
          <a:ext cx="838200" cy="2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34936</xdr:rowOff>
    </xdr:from>
    <xdr:to>
      <xdr:col>19</xdr:col>
      <xdr:colOff>177800</xdr:colOff>
      <xdr:row>76</xdr:row>
      <xdr:rowOff>125395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65136"/>
          <a:ext cx="889000" cy="9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34936</xdr:rowOff>
    </xdr:from>
    <xdr:to>
      <xdr:col>15</xdr:col>
      <xdr:colOff>50800</xdr:colOff>
      <xdr:row>76</xdr:row>
      <xdr:rowOff>113553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65136"/>
          <a:ext cx="889000" cy="7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113553</xdr:rowOff>
    </xdr:from>
    <xdr:to>
      <xdr:col>10</xdr:col>
      <xdr:colOff>114300</xdr:colOff>
      <xdr:row>78</xdr:row>
      <xdr:rowOff>79110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43753"/>
          <a:ext cx="889000" cy="30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113164</xdr:rowOff>
    </xdr:from>
    <xdr:to>
      <xdr:col>6</xdr:col>
      <xdr:colOff>38100</xdr:colOff>
      <xdr:row>79</xdr:row>
      <xdr:rowOff>43314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8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34441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57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124899</xdr:rowOff>
    </xdr:from>
    <xdr:to>
      <xdr:col>24</xdr:col>
      <xdr:colOff>114300</xdr:colOff>
      <xdr:row>78</xdr:row>
      <xdr:rowOff>55049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103326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74595</xdr:rowOff>
    </xdr:from>
    <xdr:to>
      <xdr:col>20</xdr:col>
      <xdr:colOff>38100</xdr:colOff>
      <xdr:row>77</xdr:row>
      <xdr:rowOff>4745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0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21273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88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155586</xdr:rowOff>
    </xdr:from>
    <xdr:to>
      <xdr:col>15</xdr:col>
      <xdr:colOff>101600</xdr:colOff>
      <xdr:row>76</xdr:row>
      <xdr:rowOff>85736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102263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62753</xdr:rowOff>
    </xdr:from>
    <xdr:to>
      <xdr:col>10</xdr:col>
      <xdr:colOff>165100</xdr:colOff>
      <xdr:row>76</xdr:row>
      <xdr:rowOff>164353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9430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6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28310</xdr:rowOff>
    </xdr:from>
    <xdr:to>
      <xdr:col>6</xdr:col>
      <xdr:colOff>38100</xdr:colOff>
      <xdr:row>78</xdr:row>
      <xdr:rowOff>129910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146437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17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8153</xdr:rowOff>
    </xdr:from>
    <xdr:to>
      <xdr:col>24</xdr:col>
      <xdr:colOff>63500</xdr:colOff>
      <xdr:row>97</xdr:row>
      <xdr:rowOff>47295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38803"/>
          <a:ext cx="838200" cy="3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50037</xdr:rowOff>
    </xdr:from>
    <xdr:to>
      <xdr:col>19</xdr:col>
      <xdr:colOff>177800</xdr:colOff>
      <xdr:row>97</xdr:row>
      <xdr:rowOff>47295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09237"/>
          <a:ext cx="889000" cy="16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50037</xdr:rowOff>
    </xdr:from>
    <xdr:to>
      <xdr:col>15</xdr:col>
      <xdr:colOff>50800</xdr:colOff>
      <xdr:row>97</xdr:row>
      <xdr:rowOff>144335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09237"/>
          <a:ext cx="889000" cy="26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144335</xdr:rowOff>
    </xdr:from>
    <xdr:to>
      <xdr:col>10</xdr:col>
      <xdr:colOff>114300</xdr:colOff>
      <xdr:row>97</xdr:row>
      <xdr:rowOff>149580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4985"/>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132601</xdr:rowOff>
    </xdr:from>
    <xdr:to>
      <xdr:col>6</xdr:col>
      <xdr:colOff>38100</xdr:colOff>
      <xdr:row>97</xdr:row>
      <xdr:rowOff>62751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79278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128803</xdr:rowOff>
    </xdr:from>
    <xdr:to>
      <xdr:col>24</xdr:col>
      <xdr:colOff>114300</xdr:colOff>
      <xdr:row>97</xdr:row>
      <xdr:rowOff>58953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107230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167945</xdr:rowOff>
    </xdr:from>
    <xdr:to>
      <xdr:col>20</xdr:col>
      <xdr:colOff>38100</xdr:colOff>
      <xdr:row>97</xdr:row>
      <xdr:rowOff>98095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89222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1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170687</xdr:rowOff>
    </xdr:from>
    <xdr:to>
      <xdr:col>15</xdr:col>
      <xdr:colOff>101600</xdr:colOff>
      <xdr:row>96</xdr:row>
      <xdr:rowOff>100837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91964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5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93535</xdr:rowOff>
    </xdr:from>
    <xdr:to>
      <xdr:col>10</xdr:col>
      <xdr:colOff>165100</xdr:colOff>
      <xdr:row>98</xdr:row>
      <xdr:rowOff>23685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14812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98780</xdr:rowOff>
    </xdr:from>
    <xdr:to>
      <xdr:col>6</xdr:col>
      <xdr:colOff>38100</xdr:colOff>
      <xdr:row>98</xdr:row>
      <xdr:rowOff>28930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20057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13536</xdr:rowOff>
    </xdr:from>
    <xdr:to>
      <xdr:col>55</xdr:col>
      <xdr:colOff>0</xdr:colOff>
      <xdr:row>36</xdr:row>
      <xdr:rowOff>48237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85736"/>
          <a:ext cx="838200" cy="3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48237</xdr:rowOff>
    </xdr:from>
    <xdr:to>
      <xdr:col>50</xdr:col>
      <xdr:colOff>114300</xdr:colOff>
      <xdr:row>36</xdr:row>
      <xdr:rowOff>171338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20437"/>
          <a:ext cx="8890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158266</xdr:rowOff>
    </xdr:from>
    <xdr:to>
      <xdr:col>45</xdr:col>
      <xdr:colOff>177800</xdr:colOff>
      <xdr:row>36</xdr:row>
      <xdr:rowOff>171338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987566"/>
          <a:ext cx="889000" cy="35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158266</xdr:rowOff>
    </xdr:from>
    <xdr:to>
      <xdr:col>41</xdr:col>
      <xdr:colOff>50800</xdr:colOff>
      <xdr:row>38</xdr:row>
      <xdr:rowOff>6689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987566"/>
          <a:ext cx="889000" cy="53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163325</xdr:rowOff>
    </xdr:from>
    <xdr:to>
      <xdr:col>36</xdr:col>
      <xdr:colOff>165100</xdr:colOff>
      <xdr:row>39</xdr:row>
      <xdr:rowOff>93475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84602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7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134186</xdr:rowOff>
    </xdr:from>
    <xdr:to>
      <xdr:col>55</xdr:col>
      <xdr:colOff>50800</xdr:colOff>
      <xdr:row>36</xdr:row>
      <xdr:rowOff>64336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3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157063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8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168887</xdr:rowOff>
    </xdr:from>
    <xdr:to>
      <xdr:col>50</xdr:col>
      <xdr:colOff>165100</xdr:colOff>
      <xdr:row>36</xdr:row>
      <xdr:rowOff>99037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115564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4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120538</xdr:rowOff>
    </xdr:from>
    <xdr:to>
      <xdr:col>46</xdr:col>
      <xdr:colOff>38100</xdr:colOff>
      <xdr:row>37</xdr:row>
      <xdr:rowOff>50688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67215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107466</xdr:rowOff>
    </xdr:from>
    <xdr:to>
      <xdr:col>41</xdr:col>
      <xdr:colOff>101600</xdr:colOff>
      <xdr:row>35</xdr:row>
      <xdr:rowOff>37616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9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54143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7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127339</xdr:rowOff>
    </xdr:from>
    <xdr:to>
      <xdr:col>36</xdr:col>
      <xdr:colOff>165100</xdr:colOff>
      <xdr:row>38</xdr:row>
      <xdr:rowOff>57490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0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74016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4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154796</xdr:rowOff>
    </xdr:from>
    <xdr:to>
      <xdr:col>55</xdr:col>
      <xdr:colOff>0</xdr:colOff>
      <xdr:row>58</xdr:row>
      <xdr:rowOff>76364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27446"/>
          <a:ext cx="838200" cy="9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76364</xdr:rowOff>
    </xdr:from>
    <xdr:to>
      <xdr:col>50</xdr:col>
      <xdr:colOff>114300</xdr:colOff>
      <xdr:row>59</xdr:row>
      <xdr:rowOff>5798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20464"/>
          <a:ext cx="889000" cy="1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5798</xdr:rowOff>
    </xdr:from>
    <xdr:to>
      <xdr:col>45</xdr:col>
      <xdr:colOff>177800</xdr:colOff>
      <xdr:row>59</xdr:row>
      <xdr:rowOff>10068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121348"/>
          <a:ext cx="889000" cy="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84811</xdr:rowOff>
    </xdr:from>
    <xdr:to>
      <xdr:col>41</xdr:col>
      <xdr:colOff>50800</xdr:colOff>
      <xdr:row>59</xdr:row>
      <xdr:rowOff>10068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28911"/>
          <a:ext cx="889000" cy="9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82083</xdr:rowOff>
    </xdr:from>
    <xdr:to>
      <xdr:col>36</xdr:col>
      <xdr:colOff>165100</xdr:colOff>
      <xdr:row>59</xdr:row>
      <xdr:rowOff>12233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100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3360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11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103996</xdr:rowOff>
    </xdr:from>
    <xdr:to>
      <xdr:col>55</xdr:col>
      <xdr:colOff>50800</xdr:colOff>
      <xdr:row>58</xdr:row>
      <xdr:rowOff>34146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82423</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5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25564</xdr:rowOff>
    </xdr:from>
    <xdr:to>
      <xdr:col>50</xdr:col>
      <xdr:colOff>165100</xdr:colOff>
      <xdr:row>58</xdr:row>
      <xdr:rowOff>127164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6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118291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6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126448</xdr:rowOff>
    </xdr:from>
    <xdr:to>
      <xdr:col>46</xdr:col>
      <xdr:colOff>38100</xdr:colOff>
      <xdr:row>59</xdr:row>
      <xdr:rowOff>56598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47725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130718</xdr:rowOff>
    </xdr:from>
    <xdr:to>
      <xdr:col>41</xdr:col>
      <xdr:colOff>101600</xdr:colOff>
      <xdr:row>59</xdr:row>
      <xdr:rowOff>60868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51995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6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34011</xdr:rowOff>
    </xdr:from>
    <xdr:to>
      <xdr:col>36</xdr:col>
      <xdr:colOff>165100</xdr:colOff>
      <xdr:row>58</xdr:row>
      <xdr:rowOff>135611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152138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5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61775</xdr:rowOff>
    </xdr:from>
    <xdr:to>
      <xdr:col>55</xdr:col>
      <xdr:colOff>0</xdr:colOff>
      <xdr:row>78</xdr:row>
      <xdr:rowOff>84031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63425"/>
          <a:ext cx="838200" cy="19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123069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84031</xdr:rowOff>
    </xdr:from>
    <xdr:to>
      <xdr:col>50</xdr:col>
      <xdr:colOff>114300</xdr:colOff>
      <xdr:row>78</xdr:row>
      <xdr:rowOff>164444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7131"/>
          <a:ext cx="889000" cy="8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161217</xdr:rowOff>
    </xdr:from>
    <xdr:to>
      <xdr:col>45</xdr:col>
      <xdr:colOff>177800</xdr:colOff>
      <xdr:row>78</xdr:row>
      <xdr:rowOff>164444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34317"/>
          <a:ext cx="8890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146396</xdr:rowOff>
    </xdr:from>
    <xdr:to>
      <xdr:col>41</xdr:col>
      <xdr:colOff>50800</xdr:colOff>
      <xdr:row>78</xdr:row>
      <xdr:rowOff>161217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9496"/>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10975</xdr:rowOff>
    </xdr:from>
    <xdr:to>
      <xdr:col>55</xdr:col>
      <xdr:colOff>50800</xdr:colOff>
      <xdr:row>77</xdr:row>
      <xdr:rowOff>112575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33852</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6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33231</xdr:rowOff>
    </xdr:from>
    <xdr:to>
      <xdr:col>50</xdr:col>
      <xdr:colOff>165100</xdr:colOff>
      <xdr:row>78</xdr:row>
      <xdr:rowOff>134831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125958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113644</xdr:rowOff>
    </xdr:from>
    <xdr:to>
      <xdr:col>46</xdr:col>
      <xdr:colOff>38100</xdr:colOff>
      <xdr:row>79</xdr:row>
      <xdr:rowOff>43794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34921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110417</xdr:rowOff>
    </xdr:from>
    <xdr:to>
      <xdr:col>41</xdr:col>
      <xdr:colOff>101600</xdr:colOff>
      <xdr:row>79</xdr:row>
      <xdr:rowOff>40567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8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31694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7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95596</xdr:rowOff>
    </xdr:from>
    <xdr:to>
      <xdr:col>36</xdr:col>
      <xdr:colOff>165100</xdr:colOff>
      <xdr:row>79</xdr:row>
      <xdr:rowOff>25746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16873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83713</xdr:rowOff>
    </xdr:from>
    <xdr:to>
      <xdr:col>55</xdr:col>
      <xdr:colOff>0</xdr:colOff>
      <xdr:row>98</xdr:row>
      <xdr:rowOff>101856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85813"/>
          <a:ext cx="8382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83713</xdr:rowOff>
    </xdr:from>
    <xdr:to>
      <xdr:col>50</xdr:col>
      <xdr:colOff>114300</xdr:colOff>
      <xdr:row>98</xdr:row>
      <xdr:rowOff>162069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85813"/>
          <a:ext cx="889000" cy="7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159874</xdr:rowOff>
    </xdr:from>
    <xdr:to>
      <xdr:col>45</xdr:col>
      <xdr:colOff>177800</xdr:colOff>
      <xdr:row>98</xdr:row>
      <xdr:rowOff>162069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61974"/>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128870</xdr:rowOff>
    </xdr:from>
    <xdr:to>
      <xdr:col>41</xdr:col>
      <xdr:colOff>50800</xdr:colOff>
      <xdr:row>98</xdr:row>
      <xdr:rowOff>159874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30970"/>
          <a:ext cx="889000" cy="3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74685</xdr:rowOff>
    </xdr:from>
    <xdr:to>
      <xdr:col>36</xdr:col>
      <xdr:colOff>165100</xdr:colOff>
      <xdr:row>99</xdr:row>
      <xdr:rowOff>4835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21362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51056</xdr:rowOff>
    </xdr:from>
    <xdr:to>
      <xdr:col>55</xdr:col>
      <xdr:colOff>50800</xdr:colOff>
      <xdr:row>98</xdr:row>
      <xdr:rowOff>152656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137433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6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32913</xdr:rowOff>
    </xdr:from>
    <xdr:to>
      <xdr:col>50</xdr:col>
      <xdr:colOff>165100</xdr:colOff>
      <xdr:row>98</xdr:row>
      <xdr:rowOff>134513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125640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92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111269</xdr:rowOff>
    </xdr:from>
    <xdr:to>
      <xdr:col>46</xdr:col>
      <xdr:colOff>38100</xdr:colOff>
      <xdr:row>99</xdr:row>
      <xdr:rowOff>41419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32546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109074</xdr:rowOff>
    </xdr:from>
    <xdr:to>
      <xdr:col>41</xdr:col>
      <xdr:colOff>101600</xdr:colOff>
      <xdr:row>99</xdr:row>
      <xdr:rowOff>39224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1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30351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78070</xdr:rowOff>
    </xdr:from>
    <xdr:to>
      <xdr:col>36</xdr:col>
      <xdr:colOff>165100</xdr:colOff>
      <xdr:row>99</xdr:row>
      <xdr:rowOff>8220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8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170797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57711</xdr:rowOff>
    </xdr:from>
    <xdr:to>
      <xdr:col>85</xdr:col>
      <xdr:colOff>127000</xdr:colOff>
      <xdr:row>38</xdr:row>
      <xdr:rowOff>97354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572811"/>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72454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136767</xdr:rowOff>
    </xdr:from>
    <xdr:to>
      <xdr:col>81</xdr:col>
      <xdr:colOff>50800</xdr:colOff>
      <xdr:row>38</xdr:row>
      <xdr:rowOff>57711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480417"/>
          <a:ext cx="889000" cy="9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33645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7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136767</xdr:rowOff>
    </xdr:from>
    <xdr:to>
      <xdr:col>76</xdr:col>
      <xdr:colOff>114300</xdr:colOff>
      <xdr:row>38</xdr:row>
      <xdr:rowOff>109456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480417"/>
          <a:ext cx="889000" cy="1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34693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72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109456</xdr:rowOff>
    </xdr:from>
    <xdr:to>
      <xdr:col>71</xdr:col>
      <xdr:colOff>177800</xdr:colOff>
      <xdr:row>39</xdr:row>
      <xdr:rowOff>71479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24556"/>
          <a:ext cx="889000" cy="1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37315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19468</xdr:rowOff>
    </xdr:from>
    <xdr:to>
      <xdr:col>67</xdr:col>
      <xdr:colOff>101600</xdr:colOff>
      <xdr:row>39</xdr:row>
      <xdr:rowOff>121068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70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137595</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46554</xdr:rowOff>
    </xdr:from>
    <xdr:to>
      <xdr:col>85</xdr:col>
      <xdr:colOff>177800</xdr:colOff>
      <xdr:row>38</xdr:row>
      <xdr:rowOff>148154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69430</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1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6911</xdr:rowOff>
    </xdr:from>
    <xdr:to>
      <xdr:col>81</xdr:col>
      <xdr:colOff>101600</xdr:colOff>
      <xdr:row>38</xdr:row>
      <xdr:rowOff>108511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125038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85967</xdr:rowOff>
    </xdr:from>
    <xdr:to>
      <xdr:col>76</xdr:col>
      <xdr:colOff>165100</xdr:colOff>
      <xdr:row>38</xdr:row>
      <xdr:rowOff>16117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2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32644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20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58656</xdr:rowOff>
    </xdr:from>
    <xdr:to>
      <xdr:col>72</xdr:col>
      <xdr:colOff>38100</xdr:colOff>
      <xdr:row>38</xdr:row>
      <xdr:rowOff>160256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5333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3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20679</xdr:rowOff>
    </xdr:from>
    <xdr:to>
      <xdr:col>67</xdr:col>
      <xdr:colOff>101600</xdr:colOff>
      <xdr:row>39</xdr:row>
      <xdr:rowOff>122279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113406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9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116477</xdr:rowOff>
    </xdr:from>
    <xdr:to>
      <xdr:col>85</xdr:col>
      <xdr:colOff>127000</xdr:colOff>
      <xdr:row>76</xdr:row>
      <xdr:rowOff>143053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46677"/>
          <a:ext cx="838200" cy="2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116477</xdr:rowOff>
    </xdr:from>
    <xdr:to>
      <xdr:col>81</xdr:col>
      <xdr:colOff>50800</xdr:colOff>
      <xdr:row>76</xdr:row>
      <xdr:rowOff>131401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46677"/>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131401</xdr:rowOff>
    </xdr:from>
    <xdr:to>
      <xdr:col>76</xdr:col>
      <xdr:colOff>114300</xdr:colOff>
      <xdr:row>76</xdr:row>
      <xdr:rowOff>137224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61601"/>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137224</xdr:rowOff>
    </xdr:from>
    <xdr:to>
      <xdr:col>71</xdr:col>
      <xdr:colOff>177800</xdr:colOff>
      <xdr:row>77</xdr:row>
      <xdr:rowOff>34451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67424"/>
          <a:ext cx="889000" cy="6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88703</xdr:rowOff>
    </xdr:from>
    <xdr:to>
      <xdr:col>67</xdr:col>
      <xdr:colOff>101600</xdr:colOff>
      <xdr:row>78</xdr:row>
      <xdr:rowOff>18853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9980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92253</xdr:rowOff>
    </xdr:from>
    <xdr:to>
      <xdr:col>85</xdr:col>
      <xdr:colOff>177800</xdr:colOff>
      <xdr:row>77</xdr:row>
      <xdr:rowOff>22403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70680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0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65677</xdr:rowOff>
    </xdr:from>
    <xdr:to>
      <xdr:col>81</xdr:col>
      <xdr:colOff>101600</xdr:colOff>
      <xdr:row>76</xdr:row>
      <xdr:rowOff>167277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12354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7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80601</xdr:rowOff>
    </xdr:from>
    <xdr:to>
      <xdr:col>76</xdr:col>
      <xdr:colOff>165100</xdr:colOff>
      <xdr:row>77</xdr:row>
      <xdr:rowOff>10751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27279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8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86424</xdr:rowOff>
    </xdr:from>
    <xdr:to>
      <xdr:col>72</xdr:col>
      <xdr:colOff>38100</xdr:colOff>
      <xdr:row>77</xdr:row>
      <xdr:rowOff>16574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33101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89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155101</xdr:rowOff>
    </xdr:from>
    <xdr:to>
      <xdr:col>67</xdr:col>
      <xdr:colOff>101600</xdr:colOff>
      <xdr:row>77</xdr:row>
      <xdr:rowOff>85251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8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101778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6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108862</xdr:rowOff>
    </xdr:from>
    <xdr:to>
      <xdr:col>85</xdr:col>
      <xdr:colOff>127000</xdr:colOff>
      <xdr:row>98</xdr:row>
      <xdr:rowOff>32491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39512"/>
          <a:ext cx="838200" cy="9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122699</xdr:rowOff>
    </xdr:from>
    <xdr:to>
      <xdr:col>81</xdr:col>
      <xdr:colOff>50800</xdr:colOff>
      <xdr:row>98</xdr:row>
      <xdr:rowOff>32491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53349"/>
          <a:ext cx="889000" cy="8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122699</xdr:rowOff>
    </xdr:from>
    <xdr:to>
      <xdr:col>76</xdr:col>
      <xdr:colOff>114300</xdr:colOff>
      <xdr:row>98</xdr:row>
      <xdr:rowOff>78820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53349"/>
          <a:ext cx="889000" cy="1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78820</xdr:rowOff>
    </xdr:from>
    <xdr:to>
      <xdr:col>71</xdr:col>
      <xdr:colOff>177800</xdr:colOff>
      <xdr:row>98</xdr:row>
      <xdr:rowOff>117832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80920"/>
          <a:ext cx="889000" cy="3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58062</xdr:rowOff>
    </xdr:from>
    <xdr:to>
      <xdr:col>85</xdr:col>
      <xdr:colOff>177800</xdr:colOff>
      <xdr:row>97</xdr:row>
      <xdr:rowOff>159662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36489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6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153141</xdr:rowOff>
    </xdr:from>
    <xdr:to>
      <xdr:col>81</xdr:col>
      <xdr:colOff>101600</xdr:colOff>
      <xdr:row>98</xdr:row>
      <xdr:rowOff>83291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74418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7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71899</xdr:rowOff>
    </xdr:from>
    <xdr:to>
      <xdr:col>76</xdr:col>
      <xdr:colOff>165100</xdr:colOff>
      <xdr:row>98</xdr:row>
      <xdr:rowOff>2049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164626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79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28020</xdr:rowOff>
    </xdr:from>
    <xdr:to>
      <xdr:col>72</xdr:col>
      <xdr:colOff>38100</xdr:colOff>
      <xdr:row>98</xdr:row>
      <xdr:rowOff>129620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120747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2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67032</xdr:rowOff>
    </xdr:from>
    <xdr:to>
      <xdr:col>67</xdr:col>
      <xdr:colOff>101600</xdr:colOff>
      <xdr:row>98</xdr:row>
      <xdr:rowOff>168632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159759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144181</xdr:rowOff>
    </xdr:from>
    <xdr:to>
      <xdr:col>116</xdr:col>
      <xdr:colOff>63500</xdr:colOff>
      <xdr:row>36</xdr:row>
      <xdr:rowOff>118120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144931"/>
          <a:ext cx="8382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2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144181</xdr:rowOff>
    </xdr:from>
    <xdr:to>
      <xdr:col>111</xdr:col>
      <xdr:colOff>177800</xdr:colOff>
      <xdr:row>36</xdr:row>
      <xdr:rowOff>151542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144931"/>
          <a:ext cx="889000" cy="17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142674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65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151542</xdr:rowOff>
    </xdr:from>
    <xdr:to>
      <xdr:col>107</xdr:col>
      <xdr:colOff>50800</xdr:colOff>
      <xdr:row>37</xdr:row>
      <xdr:rowOff>159817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323742"/>
          <a:ext cx="889000" cy="1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143543</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65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159817</xdr:rowOff>
    </xdr:from>
    <xdr:to>
      <xdr:col>102</xdr:col>
      <xdr:colOff>114300</xdr:colOff>
      <xdr:row>38</xdr:row>
      <xdr:rowOff>9901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503467"/>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139107</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65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77340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5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67320</xdr:rowOff>
    </xdr:from>
    <xdr:to>
      <xdr:col>116</xdr:col>
      <xdr:colOff>114300</xdr:colOff>
      <xdr:row>36</xdr:row>
      <xdr:rowOff>168920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2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90197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0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93381</xdr:rowOff>
    </xdr:from>
    <xdr:to>
      <xdr:col>112</xdr:col>
      <xdr:colOff>38100</xdr:colOff>
      <xdr:row>36</xdr:row>
      <xdr:rowOff>23531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0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40058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8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100742</xdr:rowOff>
    </xdr:from>
    <xdr:to>
      <xdr:col>107</xdr:col>
      <xdr:colOff>101600</xdr:colOff>
      <xdr:row>37</xdr:row>
      <xdr:rowOff>30892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2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47419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04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109017</xdr:rowOff>
    </xdr:from>
    <xdr:to>
      <xdr:col>102</xdr:col>
      <xdr:colOff>165100</xdr:colOff>
      <xdr:row>38</xdr:row>
      <xdr:rowOff>39167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55694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130551</xdr:rowOff>
    </xdr:from>
    <xdr:to>
      <xdr:col>98</xdr:col>
      <xdr:colOff>38100</xdr:colOff>
      <xdr:row>38</xdr:row>
      <xdr:rowOff>60701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77228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4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59141</xdr:rowOff>
    </xdr:from>
    <xdr:to>
      <xdr:col>116</xdr:col>
      <xdr:colOff>63500</xdr:colOff>
      <xdr:row>58</xdr:row>
      <xdr:rowOff>45265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831791"/>
          <a:ext cx="838200" cy="1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45265</xdr:rowOff>
    </xdr:from>
    <xdr:to>
      <xdr:col>111</xdr:col>
      <xdr:colOff>177800</xdr:colOff>
      <xdr:row>58</xdr:row>
      <xdr:rowOff>59553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8936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39688</xdr:rowOff>
    </xdr:from>
    <xdr:to>
      <xdr:col>107</xdr:col>
      <xdr:colOff>50800</xdr:colOff>
      <xdr:row>58</xdr:row>
      <xdr:rowOff>59553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83788"/>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34201</xdr:rowOff>
    </xdr:from>
    <xdr:to>
      <xdr:col>102</xdr:col>
      <xdr:colOff>114300</xdr:colOff>
      <xdr:row>58</xdr:row>
      <xdr:rowOff>39688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7830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27109</xdr:rowOff>
    </xdr:from>
    <xdr:to>
      <xdr:col>98</xdr:col>
      <xdr:colOff>38100</xdr:colOff>
      <xdr:row>58</xdr:row>
      <xdr:rowOff>128709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119836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0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8341</xdr:rowOff>
    </xdr:from>
    <xdr:to>
      <xdr:col>116</xdr:col>
      <xdr:colOff>114300</xdr:colOff>
      <xdr:row>57</xdr:row>
      <xdr:rowOff>109941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7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31218</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165915</xdr:rowOff>
    </xdr:from>
    <xdr:to>
      <xdr:col>112</xdr:col>
      <xdr:colOff>38100</xdr:colOff>
      <xdr:row>58</xdr:row>
      <xdr:rowOff>96065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3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87192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3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8753</xdr:rowOff>
    </xdr:from>
    <xdr:to>
      <xdr:col>107</xdr:col>
      <xdr:colOff>101600</xdr:colOff>
      <xdr:row>58</xdr:row>
      <xdr:rowOff>110353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101480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4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160338</xdr:rowOff>
    </xdr:from>
    <xdr:to>
      <xdr:col>102</xdr:col>
      <xdr:colOff>165100</xdr:colOff>
      <xdr:row>58</xdr:row>
      <xdr:rowOff>90488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81615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2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154851</xdr:rowOff>
    </xdr:from>
    <xdr:to>
      <xdr:col>98</xdr:col>
      <xdr:colOff>38100</xdr:colOff>
      <xdr:row>58</xdr:row>
      <xdr:rowOff>85001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101528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0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85206</xdr:rowOff>
    </xdr:from>
    <xdr:to>
      <xdr:col>116</xdr:col>
      <xdr:colOff>63500</xdr:colOff>
      <xdr:row>76</xdr:row>
      <xdr:rowOff>119098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15406"/>
          <a:ext cx="8382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114033</xdr:rowOff>
    </xdr:from>
    <xdr:to>
      <xdr:col>111</xdr:col>
      <xdr:colOff>177800</xdr:colOff>
      <xdr:row>76</xdr:row>
      <xdr:rowOff>119098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144233"/>
          <a:ext cx="889000" cy="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114033</xdr:rowOff>
    </xdr:from>
    <xdr:to>
      <xdr:col>107</xdr:col>
      <xdr:colOff>50800</xdr:colOff>
      <xdr:row>76</xdr:row>
      <xdr:rowOff>116968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44233"/>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114472</xdr:rowOff>
    </xdr:from>
    <xdr:to>
      <xdr:col>102</xdr:col>
      <xdr:colOff>114300</xdr:colOff>
      <xdr:row>76</xdr:row>
      <xdr:rowOff>116968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144672"/>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96155</xdr:rowOff>
    </xdr:from>
    <xdr:to>
      <xdr:col>98</xdr:col>
      <xdr:colOff>38100</xdr:colOff>
      <xdr:row>77</xdr:row>
      <xdr:rowOff>26305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17432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34406</xdr:rowOff>
    </xdr:from>
    <xdr:to>
      <xdr:col>116</xdr:col>
      <xdr:colOff>114300</xdr:colOff>
      <xdr:row>76</xdr:row>
      <xdr:rowOff>136006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12833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68298</xdr:rowOff>
    </xdr:from>
    <xdr:to>
      <xdr:col>112</xdr:col>
      <xdr:colOff>38100</xdr:colOff>
      <xdr:row>76</xdr:row>
      <xdr:rowOff>169898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161025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9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63233</xdr:rowOff>
    </xdr:from>
    <xdr:to>
      <xdr:col>107</xdr:col>
      <xdr:colOff>101600</xdr:colOff>
      <xdr:row>76</xdr:row>
      <xdr:rowOff>164833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9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155960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8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66168</xdr:rowOff>
    </xdr:from>
    <xdr:to>
      <xdr:col>102</xdr:col>
      <xdr:colOff>165100</xdr:colOff>
      <xdr:row>76</xdr:row>
      <xdr:rowOff>167768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158895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63672</xdr:rowOff>
    </xdr:from>
    <xdr:to>
      <xdr:col>98</xdr:col>
      <xdr:colOff>38100</xdr:colOff>
      <xdr:row>76</xdr:row>
      <xdr:rowOff>165272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9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10349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本町は、東西</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南北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に及ぶ</a:t>
          </a:r>
          <a:r>
            <a:rPr kumimoji="1" lang="en-US" altLang="ja-JP" sz="1300">
              <a:latin typeface="ＭＳ Ｐゴシック" panose="020B0600070205080204" pitchFamily="50" charset="-128"/>
              <a:ea typeface="ＭＳ Ｐゴシック" panose="020B0600070205080204" pitchFamily="50" charset="-128"/>
            </a:rPr>
            <a:t>393.19</a:t>
          </a:r>
          <a:r>
            <a:rPr kumimoji="1" lang="ja-JP" altLang="en-US" sz="1300">
              <a:latin typeface="ＭＳ Ｐゴシック" panose="020B0600070205080204" pitchFamily="50" charset="-128"/>
              <a:ea typeface="ＭＳ Ｐゴシック" panose="020B0600070205080204" pitchFamily="50" charset="-128"/>
            </a:rPr>
            <a:t>Ｋ㎡と県下第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位の面積を有しており、町の中央を流れる寒河江川とその支流沿いに</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町内会が散在している。そのため行政サービスに係るコストは、類似団体に比べ高くなる傾向にある。人件費については職員定員管理を行い行政サービスの量及び質を維持するために適切な人員配置に努めてきたものの、人口減少に歯止めがかからず、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類似団体の平均と同程度で推移している。維持補修費については除雪経費が維持補修費の大半を占めており、豪雪地帯である本町の地勢的要因により、今後とも多くの費用が掛かってくる見込みである。補助費については、病院事業会計に対する不採算部分の繰出金等の影響が大きくなっている。普通建設事業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年度に新たに産業振興複合施設整備事業を実施したため前年度までと比較し住民一人当たりのコストが上昇している。災害復旧費については、令和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月豪雨の影響により増加しているが復旧工事も落ち着いてきており減少傾向にある。公債費については、令和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年度は統合小学校建設事業等の償還終了により減少したものの令和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年度以降大規模な施設整備事業を実施してきたことから今後増加していく見込みである。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山形県西川町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4,655
4,593
393.19
7,616,149
6,844,243
664,640
3,396,210
5,436,060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8026</xdr:rowOff>
    </xdr:from>
    <xdr:to>
      <xdr:col>24</xdr:col>
      <xdr:colOff>63500</xdr:colOff>
      <xdr:row>37</xdr:row>
      <xdr:rowOff>24143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51676"/>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24143</xdr:rowOff>
    </xdr:from>
    <xdr:to>
      <xdr:col>19</xdr:col>
      <xdr:colOff>177800</xdr:colOff>
      <xdr:row>37</xdr:row>
      <xdr:rowOff>59233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67793"/>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59233</xdr:rowOff>
    </xdr:from>
    <xdr:to>
      <xdr:col>15</xdr:col>
      <xdr:colOff>50800</xdr:colOff>
      <xdr:row>37</xdr:row>
      <xdr:rowOff>66005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02883"/>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60119</xdr:rowOff>
    </xdr:from>
    <xdr:to>
      <xdr:col>10</xdr:col>
      <xdr:colOff>114300</xdr:colOff>
      <xdr:row>37</xdr:row>
      <xdr:rowOff>66005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03769"/>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157680</xdr:rowOff>
    </xdr:from>
    <xdr:to>
      <xdr:col>6</xdr:col>
      <xdr:colOff>38100</xdr:colOff>
      <xdr:row>38</xdr:row>
      <xdr:rowOff>87830</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78957</xdr:rowOff>
    </xdr:from>
    <xdr:ext cx="469744"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95428" y="659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128676</xdr:rowOff>
    </xdr:from>
    <xdr:to>
      <xdr:col>24</xdr:col>
      <xdr:colOff>114300</xdr:colOff>
      <xdr:row>37</xdr:row>
      <xdr:rowOff>58826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107103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144793</xdr:rowOff>
    </xdr:from>
    <xdr:to>
      <xdr:col>20</xdr:col>
      <xdr:colOff>38100</xdr:colOff>
      <xdr:row>37</xdr:row>
      <xdr:rowOff>74943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1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91470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9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8433</xdr:rowOff>
    </xdr:from>
    <xdr:to>
      <xdr:col>15</xdr:col>
      <xdr:colOff>101600</xdr:colOff>
      <xdr:row>37</xdr:row>
      <xdr:rowOff>110033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101160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4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15205</xdr:rowOff>
    </xdr:from>
    <xdr:to>
      <xdr:col>10</xdr:col>
      <xdr:colOff>165100</xdr:colOff>
      <xdr:row>37</xdr:row>
      <xdr:rowOff>116805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5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107932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5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9319</xdr:rowOff>
    </xdr:from>
    <xdr:to>
      <xdr:col>6</xdr:col>
      <xdr:colOff>38100</xdr:colOff>
      <xdr:row>37</xdr:row>
      <xdr:rowOff>110919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5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127446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125464</xdr:rowOff>
    </xdr:from>
    <xdr:to>
      <xdr:col>24</xdr:col>
      <xdr:colOff>63500</xdr:colOff>
      <xdr:row>57</xdr:row>
      <xdr:rowOff>148233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98114"/>
          <a:ext cx="8382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128275</xdr:rowOff>
    </xdr:from>
    <xdr:to>
      <xdr:col>19</xdr:col>
      <xdr:colOff>177800</xdr:colOff>
      <xdr:row>57</xdr:row>
      <xdr:rowOff>148233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00925"/>
          <a:ext cx="889000" cy="1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86652</xdr:rowOff>
    </xdr:from>
    <xdr:to>
      <xdr:col>15</xdr:col>
      <xdr:colOff>50800</xdr:colOff>
      <xdr:row>57</xdr:row>
      <xdr:rowOff>128275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59302"/>
          <a:ext cx="889000" cy="4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86652</xdr:rowOff>
    </xdr:from>
    <xdr:to>
      <xdr:col>10</xdr:col>
      <xdr:colOff>114300</xdr:colOff>
      <xdr:row>58</xdr:row>
      <xdr:rowOff>58928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59302"/>
          <a:ext cx="889000" cy="1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1979</xdr:rowOff>
    </xdr:from>
    <xdr:to>
      <xdr:col>6</xdr:col>
      <xdr:colOff>38100</xdr:colOff>
      <xdr:row>58</xdr:row>
      <xdr:rowOff>103579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120106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2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74664</xdr:rowOff>
    </xdr:from>
    <xdr:to>
      <xdr:col>24</xdr:col>
      <xdr:colOff>114300</xdr:colOff>
      <xdr:row>58</xdr:row>
      <xdr:rowOff>4814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161041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97433</xdr:rowOff>
    </xdr:from>
    <xdr:to>
      <xdr:col>20</xdr:col>
      <xdr:colOff>38100</xdr:colOff>
      <xdr:row>58</xdr:row>
      <xdr:rowOff>27583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18710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96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77475</xdr:rowOff>
    </xdr:from>
    <xdr:to>
      <xdr:col>15</xdr:col>
      <xdr:colOff>101600</xdr:colOff>
      <xdr:row>58</xdr:row>
      <xdr:rowOff>7625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170202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94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35852</xdr:rowOff>
    </xdr:from>
    <xdr:to>
      <xdr:col>10</xdr:col>
      <xdr:colOff>165100</xdr:colOff>
      <xdr:row>57</xdr:row>
      <xdr:rowOff>137452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128579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90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8128</xdr:rowOff>
    </xdr:from>
    <xdr:to>
      <xdr:col>6</xdr:col>
      <xdr:colOff>38100</xdr:colOff>
      <xdr:row>58</xdr:row>
      <xdr:rowOff>109728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100855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4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37836</xdr:rowOff>
    </xdr:from>
    <xdr:to>
      <xdr:col>24</xdr:col>
      <xdr:colOff>63500</xdr:colOff>
      <xdr:row>76</xdr:row>
      <xdr:rowOff>95883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68036"/>
          <a:ext cx="838200" cy="5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63832</xdr:rowOff>
    </xdr:from>
    <xdr:to>
      <xdr:col>19</xdr:col>
      <xdr:colOff>177800</xdr:colOff>
      <xdr:row>76</xdr:row>
      <xdr:rowOff>95883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94032"/>
          <a:ext cx="8890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63832</xdr:rowOff>
    </xdr:from>
    <xdr:to>
      <xdr:col>15</xdr:col>
      <xdr:colOff>50800</xdr:colOff>
      <xdr:row>77</xdr:row>
      <xdr:rowOff>24284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94032"/>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153974</xdr:rowOff>
    </xdr:from>
    <xdr:to>
      <xdr:col>10</xdr:col>
      <xdr:colOff>114300</xdr:colOff>
      <xdr:row>77</xdr:row>
      <xdr:rowOff>24284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84174"/>
          <a:ext cx="889000" cy="4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142611</xdr:rowOff>
    </xdr:from>
    <xdr:to>
      <xdr:col>6</xdr:col>
      <xdr:colOff>38100</xdr:colOff>
      <xdr:row>77</xdr:row>
      <xdr:rowOff>72761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63888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158486</xdr:rowOff>
    </xdr:from>
    <xdr:to>
      <xdr:col>24</xdr:col>
      <xdr:colOff>114300</xdr:colOff>
      <xdr:row>76</xdr:row>
      <xdr:rowOff>88636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136913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9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45083</xdr:rowOff>
    </xdr:from>
    <xdr:to>
      <xdr:col>20</xdr:col>
      <xdr:colOff>38100</xdr:colOff>
      <xdr:row>76</xdr:row>
      <xdr:rowOff>146683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137810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6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13032</xdr:rowOff>
    </xdr:from>
    <xdr:to>
      <xdr:col>15</xdr:col>
      <xdr:colOff>101600</xdr:colOff>
      <xdr:row>76</xdr:row>
      <xdr:rowOff>114632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105759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144934</xdr:rowOff>
    </xdr:from>
    <xdr:to>
      <xdr:col>10</xdr:col>
      <xdr:colOff>165100</xdr:colOff>
      <xdr:row>77</xdr:row>
      <xdr:rowOff>75084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66211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6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103174</xdr:rowOff>
    </xdr:from>
    <xdr:to>
      <xdr:col>6</xdr:col>
      <xdr:colOff>38100</xdr:colOff>
      <xdr:row>77</xdr:row>
      <xdr:rowOff>33324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49851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0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170182</xdr:rowOff>
    </xdr:from>
    <xdr:to>
      <xdr:col>24</xdr:col>
      <xdr:colOff>63500</xdr:colOff>
      <xdr:row>97</xdr:row>
      <xdr:rowOff>3631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2938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3631</xdr:rowOff>
    </xdr:from>
    <xdr:to>
      <xdr:col>19</xdr:col>
      <xdr:colOff>177800</xdr:colOff>
      <xdr:row>97</xdr:row>
      <xdr:rowOff>53701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34281"/>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53701</xdr:rowOff>
    </xdr:from>
    <xdr:to>
      <xdr:col>15</xdr:col>
      <xdr:colOff>50800</xdr:colOff>
      <xdr:row>97</xdr:row>
      <xdr:rowOff>91410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84351"/>
          <a:ext cx="889000" cy="3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91410</xdr:rowOff>
    </xdr:from>
    <xdr:to>
      <xdr:col>10</xdr:col>
      <xdr:colOff>114300</xdr:colOff>
      <xdr:row>97</xdr:row>
      <xdr:rowOff>99045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22060"/>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8871</xdr:rowOff>
    </xdr:from>
    <xdr:to>
      <xdr:col>6</xdr:col>
      <xdr:colOff>38100</xdr:colOff>
      <xdr:row>98</xdr:row>
      <xdr:rowOff>110471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101598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119382</xdr:rowOff>
    </xdr:from>
    <xdr:to>
      <xdr:col>24</xdr:col>
      <xdr:colOff>114300</xdr:colOff>
      <xdr:row>97</xdr:row>
      <xdr:rowOff>49532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142259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3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124281</xdr:rowOff>
    </xdr:from>
    <xdr:to>
      <xdr:col>20</xdr:col>
      <xdr:colOff>38100</xdr:colOff>
      <xdr:row>97</xdr:row>
      <xdr:rowOff>54431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70958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3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2901</xdr:rowOff>
    </xdr:from>
    <xdr:to>
      <xdr:col>15</xdr:col>
      <xdr:colOff>101600</xdr:colOff>
      <xdr:row>97</xdr:row>
      <xdr:rowOff>104501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95628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72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40610</xdr:rowOff>
    </xdr:from>
    <xdr:to>
      <xdr:col>10</xdr:col>
      <xdr:colOff>165100</xdr:colOff>
      <xdr:row>97</xdr:row>
      <xdr:rowOff>142210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158737</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4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48245</xdr:rowOff>
    </xdr:from>
    <xdr:to>
      <xdr:col>6</xdr:col>
      <xdr:colOff>38100</xdr:colOff>
      <xdr:row>97</xdr:row>
      <xdr:rowOff>149845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166372</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5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120904</xdr:rowOff>
    </xdr:from>
    <xdr:to>
      <xdr:col>55</xdr:col>
      <xdr:colOff>0</xdr:colOff>
      <xdr:row>38</xdr:row>
      <xdr:rowOff>125603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36004"/>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120904</xdr:rowOff>
    </xdr:from>
    <xdr:to>
      <xdr:col>50</xdr:col>
      <xdr:colOff>114300</xdr:colOff>
      <xdr:row>38</xdr:row>
      <xdr:rowOff>124968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3600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83566</xdr:rowOff>
    </xdr:from>
    <xdr:to>
      <xdr:col>45</xdr:col>
      <xdr:colOff>177800</xdr:colOff>
      <xdr:row>38</xdr:row>
      <xdr:rowOff>124968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98666"/>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83566</xdr:rowOff>
    </xdr:from>
    <xdr:to>
      <xdr:col>41</xdr:col>
      <xdr:colOff>50800</xdr:colOff>
      <xdr:row>38</xdr:row>
      <xdr:rowOff>125603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98666"/>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116205</xdr:rowOff>
    </xdr:from>
    <xdr:to>
      <xdr:col>36</xdr:col>
      <xdr:colOff>165100</xdr:colOff>
      <xdr:row>39</xdr:row>
      <xdr:rowOff>46355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37482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74803</xdr:rowOff>
    </xdr:from>
    <xdr:to>
      <xdr:col>55</xdr:col>
      <xdr:colOff>50800</xdr:colOff>
      <xdr:row>39</xdr:row>
      <xdr:rowOff>4953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35323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70104</xdr:rowOff>
    </xdr:from>
    <xdr:to>
      <xdr:col>50</xdr:col>
      <xdr:colOff>165100</xdr:colOff>
      <xdr:row>39</xdr:row>
      <xdr:rowOff>254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162831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7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74168</xdr:rowOff>
    </xdr:from>
    <xdr:to>
      <xdr:col>46</xdr:col>
      <xdr:colOff>38100</xdr:colOff>
      <xdr:row>39</xdr:row>
      <xdr:rowOff>4318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166895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8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32766</xdr:rowOff>
    </xdr:from>
    <xdr:to>
      <xdr:col>41</xdr:col>
      <xdr:colOff>101600</xdr:colOff>
      <xdr:row>38</xdr:row>
      <xdr:rowOff>134366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125493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6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74803</xdr:rowOff>
    </xdr:from>
    <xdr:to>
      <xdr:col>36</xdr:col>
      <xdr:colOff>165100</xdr:colOff>
      <xdr:row>39</xdr:row>
      <xdr:rowOff>4953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21480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36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160493</xdr:rowOff>
    </xdr:from>
    <xdr:to>
      <xdr:col>55</xdr:col>
      <xdr:colOff>0</xdr:colOff>
      <xdr:row>59</xdr:row>
      <xdr:rowOff>3815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4593"/>
          <a:ext cx="8382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342</xdr:rowOff>
    </xdr:from>
    <xdr:to>
      <xdr:col>50</xdr:col>
      <xdr:colOff>114300</xdr:colOff>
      <xdr:row>59</xdr:row>
      <xdr:rowOff>3815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15892"/>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163171</xdr:rowOff>
    </xdr:from>
    <xdr:to>
      <xdr:col>45</xdr:col>
      <xdr:colOff>177800</xdr:colOff>
      <xdr:row>59</xdr:row>
      <xdr:rowOff>342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7271"/>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81301</xdr:rowOff>
    </xdr:from>
    <xdr:to>
      <xdr:col>41</xdr:col>
      <xdr:colOff>50800</xdr:colOff>
      <xdr:row>58</xdr:row>
      <xdr:rowOff>163171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25401"/>
          <a:ext cx="889000" cy="8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135048</xdr:rowOff>
    </xdr:from>
    <xdr:to>
      <xdr:col>36</xdr:col>
      <xdr:colOff>165100</xdr:colOff>
      <xdr:row>59</xdr:row>
      <xdr:rowOff>65198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7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56325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7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109693</xdr:rowOff>
    </xdr:from>
    <xdr:to>
      <xdr:col>55</xdr:col>
      <xdr:colOff>50800</xdr:colOff>
      <xdr:row>59</xdr:row>
      <xdr:rowOff>39843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24620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124465</xdr:rowOff>
    </xdr:from>
    <xdr:to>
      <xdr:col>50</xdr:col>
      <xdr:colOff>165100</xdr:colOff>
      <xdr:row>59</xdr:row>
      <xdr:rowOff>54615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45742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120992</xdr:rowOff>
    </xdr:from>
    <xdr:to>
      <xdr:col>46</xdr:col>
      <xdr:colOff>38100</xdr:colOff>
      <xdr:row>59</xdr:row>
      <xdr:rowOff>51142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42269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5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112371</xdr:rowOff>
    </xdr:from>
    <xdr:to>
      <xdr:col>41</xdr:col>
      <xdr:colOff>101600</xdr:colOff>
      <xdr:row>59</xdr:row>
      <xdr:rowOff>42521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33648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30501</xdr:rowOff>
    </xdr:from>
    <xdr:to>
      <xdr:col>36</xdr:col>
      <xdr:colOff>165100</xdr:colOff>
      <xdr:row>58</xdr:row>
      <xdr:rowOff>132101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148628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74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167187</xdr:rowOff>
    </xdr:from>
    <xdr:to>
      <xdr:col>55</xdr:col>
      <xdr:colOff>0</xdr:colOff>
      <xdr:row>78</xdr:row>
      <xdr:rowOff>58282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97387"/>
          <a:ext cx="838200" cy="23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58282</xdr:rowOff>
    </xdr:from>
    <xdr:to>
      <xdr:col>50</xdr:col>
      <xdr:colOff>114300</xdr:colOff>
      <xdr:row>78</xdr:row>
      <xdr:rowOff>146357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31382"/>
          <a:ext cx="889000" cy="8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123647</xdr:rowOff>
    </xdr:from>
    <xdr:to>
      <xdr:col>45</xdr:col>
      <xdr:colOff>177800</xdr:colOff>
      <xdr:row>78</xdr:row>
      <xdr:rowOff>146357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96747"/>
          <a:ext cx="889000" cy="2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123647</xdr:rowOff>
    </xdr:from>
    <xdr:to>
      <xdr:col>41</xdr:col>
      <xdr:colOff>50800</xdr:colOff>
      <xdr:row>79</xdr:row>
      <xdr:rowOff>5803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96747"/>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141976</xdr:rowOff>
    </xdr:from>
    <xdr:to>
      <xdr:col>36</xdr:col>
      <xdr:colOff>165100</xdr:colOff>
      <xdr:row>79</xdr:row>
      <xdr:rowOff>72126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51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63253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6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116387</xdr:rowOff>
    </xdr:from>
    <xdr:to>
      <xdr:col>55</xdr:col>
      <xdr:colOff>50800</xdr:colOff>
      <xdr:row>77</xdr:row>
      <xdr:rowOff>46537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139264</xdr:rowOff>
    </xdr:from>
    <xdr:ext cx="599010"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9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7482</xdr:rowOff>
    </xdr:from>
    <xdr:to>
      <xdr:col>50</xdr:col>
      <xdr:colOff>165100</xdr:colOff>
      <xdr:row>78</xdr:row>
      <xdr:rowOff>109082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125609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39795" y="1315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95557</xdr:rowOff>
    </xdr:from>
    <xdr:to>
      <xdr:col>46</xdr:col>
      <xdr:colOff>38100</xdr:colOff>
      <xdr:row>79</xdr:row>
      <xdr:rowOff>25707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16834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6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72847</xdr:rowOff>
    </xdr:from>
    <xdr:to>
      <xdr:col>41</xdr:col>
      <xdr:colOff>101600</xdr:colOff>
      <xdr:row>79</xdr:row>
      <xdr:rowOff>2997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19524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2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126453</xdr:rowOff>
    </xdr:from>
    <xdr:to>
      <xdr:col>36</xdr:col>
      <xdr:colOff>165100</xdr:colOff>
      <xdr:row>79</xdr:row>
      <xdr:rowOff>56603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7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26560</xdr:rowOff>
    </xdr:from>
    <xdr:to>
      <xdr:col>55</xdr:col>
      <xdr:colOff>0</xdr:colOff>
      <xdr:row>97</xdr:row>
      <xdr:rowOff>39765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57210"/>
          <a:ext cx="8382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26560</xdr:rowOff>
    </xdr:from>
    <xdr:to>
      <xdr:col>50</xdr:col>
      <xdr:colOff>114300</xdr:colOff>
      <xdr:row>97</xdr:row>
      <xdr:rowOff>117242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57210"/>
          <a:ext cx="889000" cy="9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117242</xdr:rowOff>
    </xdr:from>
    <xdr:to>
      <xdr:col>45</xdr:col>
      <xdr:colOff>177800</xdr:colOff>
      <xdr:row>97</xdr:row>
      <xdr:rowOff>166894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47892"/>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166894</xdr:rowOff>
    </xdr:from>
    <xdr:to>
      <xdr:col>41</xdr:col>
      <xdr:colOff>50800</xdr:colOff>
      <xdr:row>98</xdr:row>
      <xdr:rowOff>48183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97544"/>
          <a:ext cx="889000" cy="5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160415</xdr:rowOff>
    </xdr:from>
    <xdr:to>
      <xdr:col>55</xdr:col>
      <xdr:colOff>50800</xdr:colOff>
      <xdr:row>97</xdr:row>
      <xdr:rowOff>90565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11842</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147210</xdr:rowOff>
    </xdr:from>
    <xdr:to>
      <xdr:col>50</xdr:col>
      <xdr:colOff>165100</xdr:colOff>
      <xdr:row>97</xdr:row>
      <xdr:rowOff>77360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93887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38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66442</xdr:rowOff>
    </xdr:from>
    <xdr:to>
      <xdr:col>46</xdr:col>
      <xdr:colOff>38100</xdr:colOff>
      <xdr:row>97</xdr:row>
      <xdr:rowOff>168042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13119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7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116094</xdr:rowOff>
    </xdr:from>
    <xdr:to>
      <xdr:col>41</xdr:col>
      <xdr:colOff>101600</xdr:colOff>
      <xdr:row>98</xdr:row>
      <xdr:rowOff>46244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37371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168833</xdr:rowOff>
    </xdr:from>
    <xdr:to>
      <xdr:col>36</xdr:col>
      <xdr:colOff>165100</xdr:colOff>
      <xdr:row>98</xdr:row>
      <xdr:rowOff>98983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115510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7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68727</xdr:rowOff>
    </xdr:from>
    <xdr:to>
      <xdr:col>85</xdr:col>
      <xdr:colOff>127000</xdr:colOff>
      <xdr:row>37</xdr:row>
      <xdr:rowOff>83236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12377"/>
          <a:ext cx="838200" cy="1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83236</xdr:rowOff>
    </xdr:from>
    <xdr:to>
      <xdr:col>81</xdr:col>
      <xdr:colOff>50800</xdr:colOff>
      <xdr:row>37</xdr:row>
      <xdr:rowOff>89461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26886"/>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89461</xdr:rowOff>
    </xdr:from>
    <xdr:to>
      <xdr:col>76</xdr:col>
      <xdr:colOff>114300</xdr:colOff>
      <xdr:row>37</xdr:row>
      <xdr:rowOff>97615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33111"/>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97615</xdr:rowOff>
    </xdr:from>
    <xdr:to>
      <xdr:col>71</xdr:col>
      <xdr:colOff>177800</xdr:colOff>
      <xdr:row>37</xdr:row>
      <xdr:rowOff>124178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41265"/>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65377</xdr:rowOff>
    </xdr:from>
    <xdr:to>
      <xdr:col>67</xdr:col>
      <xdr:colOff>101600</xdr:colOff>
      <xdr:row>37</xdr:row>
      <xdr:rowOff>166977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12054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17927</xdr:rowOff>
    </xdr:from>
    <xdr:to>
      <xdr:col>85</xdr:col>
      <xdr:colOff>177800</xdr:colOff>
      <xdr:row>37</xdr:row>
      <xdr:rowOff>119527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167804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32436</xdr:rowOff>
    </xdr:from>
    <xdr:to>
      <xdr:col>81</xdr:col>
      <xdr:colOff>101600</xdr:colOff>
      <xdr:row>37</xdr:row>
      <xdr:rowOff>134036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125163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38661</xdr:rowOff>
    </xdr:from>
    <xdr:to>
      <xdr:col>76</xdr:col>
      <xdr:colOff>165100</xdr:colOff>
      <xdr:row>37</xdr:row>
      <xdr:rowOff>140261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131388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46815</xdr:rowOff>
    </xdr:from>
    <xdr:to>
      <xdr:col>72</xdr:col>
      <xdr:colOff>38100</xdr:colOff>
      <xdr:row>37</xdr:row>
      <xdr:rowOff>148415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139542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8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73378</xdr:rowOff>
    </xdr:from>
    <xdr:to>
      <xdr:col>67</xdr:col>
      <xdr:colOff>101600</xdr:colOff>
      <xdr:row>38</xdr:row>
      <xdr:rowOff>3528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166105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0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1722</xdr:rowOff>
    </xdr:from>
    <xdr:to>
      <xdr:col>85</xdr:col>
      <xdr:colOff>127000</xdr:colOff>
      <xdr:row>58</xdr:row>
      <xdr:rowOff>34239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45822"/>
          <a:ext cx="838200" cy="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31353</xdr:rowOff>
    </xdr:from>
    <xdr:to>
      <xdr:col>81</xdr:col>
      <xdr:colOff>50800</xdr:colOff>
      <xdr:row>58</xdr:row>
      <xdr:rowOff>34239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975453"/>
          <a:ext cx="889000" cy="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31353</xdr:rowOff>
    </xdr:from>
    <xdr:to>
      <xdr:col>76</xdr:col>
      <xdr:colOff>114300</xdr:colOff>
      <xdr:row>58</xdr:row>
      <xdr:rowOff>41339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975453"/>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170927</xdr:rowOff>
    </xdr:from>
    <xdr:to>
      <xdr:col>71</xdr:col>
      <xdr:colOff>177800</xdr:colOff>
      <xdr:row>58</xdr:row>
      <xdr:rowOff>41339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43577"/>
          <a:ext cx="889000" cy="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25168</xdr:rowOff>
    </xdr:from>
    <xdr:to>
      <xdr:col>67</xdr:col>
      <xdr:colOff>101600</xdr:colOff>
      <xdr:row>58</xdr:row>
      <xdr:rowOff>126768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117895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0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122372</xdr:rowOff>
    </xdr:from>
    <xdr:to>
      <xdr:col>85</xdr:col>
      <xdr:colOff>177800</xdr:colOff>
      <xdr:row>58</xdr:row>
      <xdr:rowOff>52522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51528</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2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154889</xdr:rowOff>
    </xdr:from>
    <xdr:to>
      <xdr:col>81</xdr:col>
      <xdr:colOff>101600</xdr:colOff>
      <xdr:row>58</xdr:row>
      <xdr:rowOff>85039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76166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152003</xdr:rowOff>
    </xdr:from>
    <xdr:to>
      <xdr:col>76</xdr:col>
      <xdr:colOff>165100</xdr:colOff>
      <xdr:row>58</xdr:row>
      <xdr:rowOff>82153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73280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161989</xdr:rowOff>
    </xdr:from>
    <xdr:to>
      <xdr:col>72</xdr:col>
      <xdr:colOff>38100</xdr:colOff>
      <xdr:row>58</xdr:row>
      <xdr:rowOff>92139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3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83266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120127</xdr:rowOff>
    </xdr:from>
    <xdr:to>
      <xdr:col>67</xdr:col>
      <xdr:colOff>101600</xdr:colOff>
      <xdr:row>58</xdr:row>
      <xdr:rowOff>50277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66804</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66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57711</xdr:rowOff>
    </xdr:from>
    <xdr:to>
      <xdr:col>85</xdr:col>
      <xdr:colOff>127000</xdr:colOff>
      <xdr:row>78</xdr:row>
      <xdr:rowOff>97354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430811"/>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72454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136767</xdr:rowOff>
    </xdr:from>
    <xdr:to>
      <xdr:col>81</xdr:col>
      <xdr:colOff>50800</xdr:colOff>
      <xdr:row>78</xdr:row>
      <xdr:rowOff>57711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338417"/>
          <a:ext cx="889000" cy="9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33644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5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136767</xdr:rowOff>
    </xdr:from>
    <xdr:to>
      <xdr:col>76</xdr:col>
      <xdr:colOff>114300</xdr:colOff>
      <xdr:row>78</xdr:row>
      <xdr:rowOff>109457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338417"/>
          <a:ext cx="889000" cy="1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34693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5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109457</xdr:rowOff>
    </xdr:from>
    <xdr:to>
      <xdr:col>71</xdr:col>
      <xdr:colOff>177800</xdr:colOff>
      <xdr:row>79</xdr:row>
      <xdr:rowOff>71479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482557"/>
          <a:ext cx="889000" cy="13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37315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5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19467</xdr:rowOff>
    </xdr:from>
    <xdr:to>
      <xdr:col>67</xdr:col>
      <xdr:colOff>101600</xdr:colOff>
      <xdr:row>79</xdr:row>
      <xdr:rowOff>121067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6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137594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3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46554</xdr:rowOff>
    </xdr:from>
    <xdr:to>
      <xdr:col>85</xdr:col>
      <xdr:colOff>177800</xdr:colOff>
      <xdr:row>78</xdr:row>
      <xdr:rowOff>148154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69431</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7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6911</xdr:rowOff>
    </xdr:from>
    <xdr:to>
      <xdr:col>81</xdr:col>
      <xdr:colOff>101600</xdr:colOff>
      <xdr:row>78</xdr:row>
      <xdr:rowOff>108511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8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125038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1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85967</xdr:rowOff>
    </xdr:from>
    <xdr:to>
      <xdr:col>76</xdr:col>
      <xdr:colOff>165100</xdr:colOff>
      <xdr:row>78</xdr:row>
      <xdr:rowOff>16117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32644</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306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58657</xdr:rowOff>
    </xdr:from>
    <xdr:to>
      <xdr:col>72</xdr:col>
      <xdr:colOff>38100</xdr:colOff>
      <xdr:row>78</xdr:row>
      <xdr:rowOff>160257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5334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20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20679</xdr:rowOff>
    </xdr:from>
    <xdr:to>
      <xdr:col>67</xdr:col>
      <xdr:colOff>101600</xdr:colOff>
      <xdr:row>79</xdr:row>
      <xdr:rowOff>122279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6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113406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5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116477</xdr:rowOff>
    </xdr:from>
    <xdr:to>
      <xdr:col>85</xdr:col>
      <xdr:colOff>127000</xdr:colOff>
      <xdr:row>96</xdr:row>
      <xdr:rowOff>143053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75677"/>
          <a:ext cx="838200" cy="2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116477</xdr:rowOff>
    </xdr:from>
    <xdr:to>
      <xdr:col>81</xdr:col>
      <xdr:colOff>50800</xdr:colOff>
      <xdr:row>96</xdr:row>
      <xdr:rowOff>131401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75677"/>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131401</xdr:rowOff>
    </xdr:from>
    <xdr:to>
      <xdr:col>76</xdr:col>
      <xdr:colOff>114300</xdr:colOff>
      <xdr:row>96</xdr:row>
      <xdr:rowOff>137224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90601"/>
          <a:ext cx="889000" cy="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137224</xdr:rowOff>
    </xdr:from>
    <xdr:to>
      <xdr:col>71</xdr:col>
      <xdr:colOff>177800</xdr:colOff>
      <xdr:row>97</xdr:row>
      <xdr:rowOff>34451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96424"/>
          <a:ext cx="889000" cy="6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88694</xdr:rowOff>
    </xdr:from>
    <xdr:to>
      <xdr:col>67</xdr:col>
      <xdr:colOff>101600</xdr:colOff>
      <xdr:row>98</xdr:row>
      <xdr:rowOff>18844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92253</xdr:rowOff>
    </xdr:from>
    <xdr:to>
      <xdr:col>85</xdr:col>
      <xdr:colOff>177800</xdr:colOff>
      <xdr:row>97</xdr:row>
      <xdr:rowOff>22403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70680</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2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65677</xdr:rowOff>
    </xdr:from>
    <xdr:to>
      <xdr:col>81</xdr:col>
      <xdr:colOff>101600</xdr:colOff>
      <xdr:row>96</xdr:row>
      <xdr:rowOff>167277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12354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0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80601</xdr:rowOff>
    </xdr:from>
    <xdr:to>
      <xdr:col>76</xdr:col>
      <xdr:colOff>165100</xdr:colOff>
      <xdr:row>97</xdr:row>
      <xdr:rowOff>10751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27278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31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86424</xdr:rowOff>
    </xdr:from>
    <xdr:to>
      <xdr:col>72</xdr:col>
      <xdr:colOff>38100</xdr:colOff>
      <xdr:row>97</xdr:row>
      <xdr:rowOff>16574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33101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2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155101</xdr:rowOff>
    </xdr:from>
    <xdr:to>
      <xdr:col>67</xdr:col>
      <xdr:colOff>101600</xdr:colOff>
      <xdr:row>97</xdr:row>
      <xdr:rowOff>85251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101778</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38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137541</xdr:rowOff>
    </xdr:from>
    <xdr:to>
      <xdr:col>98</xdr:col>
      <xdr:colOff>38100</xdr:colOff>
      <xdr:row>39</xdr:row>
      <xdr:rowOff>67691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84218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本町は、東西</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南北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に及ぶ</a:t>
          </a:r>
          <a:r>
            <a:rPr kumimoji="1" lang="en-US" altLang="ja-JP" sz="1300">
              <a:latin typeface="ＭＳ Ｐゴシック" panose="020B0600070205080204" pitchFamily="50" charset="-128"/>
              <a:ea typeface="ＭＳ Ｐゴシック" panose="020B0600070205080204" pitchFamily="50" charset="-128"/>
            </a:rPr>
            <a:t>393.19</a:t>
          </a:r>
          <a:r>
            <a:rPr kumimoji="1" lang="ja-JP" altLang="en-US" sz="1300">
              <a:latin typeface="ＭＳ Ｐゴシック" panose="020B0600070205080204" pitchFamily="50" charset="-128"/>
              <a:ea typeface="ＭＳ Ｐゴシック" panose="020B0600070205080204" pitchFamily="50" charset="-128"/>
            </a:rPr>
            <a:t>Ｋ㎡と県下第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位の面積を有しており、町の中央を流れる寒河江川とその支流沿いに</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町内会が散在している。そのため行政サービスに係るコストが多大になる傾向にある。商工費については、令和５年度に産業振興複合施設を整備したことにより前年度と比較して大きく増加している。教育費については、令和５年度から月山湖カヌースプリント競技場施設整備事業が開始されたため前年度と比較して増加している。衛生費については病院事業会計に対する繰出金等の影響が大きくなっている。土木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年度に住宅団地造成事業行い、令和４年度から町営住宅整備事業を開始したことから増加傾向にある。災害復旧費については、令和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月豪雨の影響により増加しているが復旧工事も落ち着いてきており減少傾向にある。公債費については、令和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年度は統合小学校建設事業等の償還終了により減少したものの令和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年度以降大規模な施設整備事業を実施してきたことから今後増加していく見込みである。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3.90</a:t>
          </a:r>
          <a:r>
            <a:rPr kumimoji="1" lang="ja-JP" altLang="en-US" sz="1400">
              <a:latin typeface="ＭＳ ゴシック" pitchFamily="49" charset="-128"/>
              <a:ea typeface="ＭＳ ゴシック" pitchFamily="49" charset="-128"/>
            </a:rPr>
            <a:t>％と赤字となったが、実質収支については黒字を確保している。</a:t>
          </a:r>
        </a:p>
        <a:p>
          <a:r>
            <a:rPr kumimoji="1" lang="ja-JP" altLang="en-US" sz="1400">
              <a:latin typeface="ＭＳ ゴシック" pitchFamily="49" charset="-128"/>
              <a:ea typeface="ＭＳ ゴシック" pitchFamily="49" charset="-128"/>
            </a:rPr>
            <a:t>　しかし、人口減少に伴い町税及び交付税等が減少傾向にあり、財源の確保並びに歳出の抑制が課題である。今後も緊急性の高い事業の峻別、投資的経費の抑制等、歳出の見直しを実施するとともに、税収の徴収率向上対策を中心とする歳入確保に努め、後年度負担の軽減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山形県西川町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本町では平成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年度分の算定以来、連結実質赤字比率は各会計の実質収支、又は連結実質収支が黒字であるため発生していない。</a:t>
          </a:r>
        </a:p>
        <a:p>
          <a:r>
            <a:rPr kumimoji="1" lang="ja-JP" altLang="en-US" sz="1400">
              <a:latin typeface="ＭＳ ゴシック" pitchFamily="49" charset="-128"/>
              <a:ea typeface="ＭＳ ゴシック" pitchFamily="49" charset="-128"/>
            </a:rPr>
            <a:t>　今後については、人口減少による町税及び交付税等の減収が予測され、また人口減少に伴う上下水道の利用者及び医療サービス等の受給者の減少が見込まれることから、公営企業会計への事業に係る繰出金や財政状態悪化に伴う赤字補塡的な繰出金などの抑制も含め、各会計の経費の節減を図り、事業規模の適正化などにより、赤字とならないよう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7616149</v>
      </c>
      <c r="BO4" s="384"/>
      <c r="BP4" s="384"/>
      <c r="BQ4" s="384"/>
      <c r="BR4" s="384"/>
      <c r="BS4" s="384"/>
      <c r="BT4" s="384"/>
      <c r="BU4" s="385"/>
      <c r="BV4" s="383">
        <v>6434561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19.600000000000001</v>
      </c>
      <c r="CU4" s="390"/>
      <c r="CV4" s="390"/>
      <c r="CW4" s="390"/>
      <c r="CX4" s="390"/>
      <c r="CY4" s="390"/>
      <c r="CZ4" s="390"/>
      <c r="DA4" s="391"/>
      <c r="DB4" s="389">
        <v>11.5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6844243</v>
      </c>
      <c r="BO5" s="421"/>
      <c r="BP5" s="421"/>
      <c r="BQ5" s="421"/>
      <c r="BR5" s="421"/>
      <c r="BS5" s="421"/>
      <c r="BT5" s="421"/>
      <c r="BU5" s="422"/>
      <c r="BV5" s="420">
        <v>5997773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88.6</v>
      </c>
      <c r="CU5" s="418"/>
      <c r="CV5" s="418"/>
      <c r="CW5" s="418"/>
      <c r="CX5" s="418"/>
      <c r="CY5" s="418"/>
      <c r="CZ5" s="418"/>
      <c r="DA5" s="419"/>
      <c r="DB5" s="417">
        <v>89.7</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771906</v>
      </c>
      <c r="BO6" s="421"/>
      <c r="BP6" s="421"/>
      <c r="BQ6" s="421"/>
      <c r="BR6" s="421"/>
      <c r="BS6" s="421"/>
      <c r="BT6" s="421"/>
      <c r="BU6" s="422"/>
      <c r="BV6" s="420">
        <v>436788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88.9</v>
      </c>
      <c r="CU6" s="458"/>
      <c r="CV6" s="458"/>
      <c r="CW6" s="458"/>
      <c r="CX6" s="458"/>
      <c r="CY6" s="458"/>
      <c r="CZ6" s="458"/>
      <c r="DA6" s="459"/>
      <c r="DB6" s="457">
        <v>90.6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107266</v>
      </c>
      <c r="BO7" s="421"/>
      <c r="BP7" s="421"/>
      <c r="BQ7" s="421"/>
      <c r="BR7" s="421"/>
      <c r="BS7" s="421"/>
      <c r="BT7" s="421"/>
      <c r="BU7" s="422"/>
      <c r="BV7" s="420">
        <v>39568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3396210</v>
      </c>
      <c r="CU7" s="421"/>
      <c r="CV7" s="421"/>
      <c r="CW7" s="421"/>
      <c r="CX7" s="421"/>
      <c r="CY7" s="421"/>
      <c r="CZ7" s="421"/>
      <c r="DA7" s="422"/>
      <c r="DB7" s="420">
        <v>3444491</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664640</v>
      </c>
      <c r="BO8" s="421"/>
      <c r="BP8" s="421"/>
      <c r="BQ8" s="421"/>
      <c r="BR8" s="421"/>
      <c r="BS8" s="421"/>
      <c r="BT8" s="421"/>
      <c r="BU8" s="422"/>
      <c r="BV8" s="420">
        <v>397220</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0.22</v>
      </c>
      <c r="CU8" s="461"/>
      <c r="CV8" s="461"/>
      <c r="CW8" s="461"/>
      <c r="CX8" s="461"/>
      <c r="CY8" s="461"/>
      <c r="CZ8" s="461"/>
      <c r="DA8" s="462"/>
      <c r="DB8" s="460">
        <v>0.22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4956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267420</v>
      </c>
      <c r="BO9" s="421"/>
      <c r="BP9" s="421"/>
      <c r="BQ9" s="421"/>
      <c r="BR9" s="421"/>
      <c r="BS9" s="421"/>
      <c r="BT9" s="421"/>
      <c r="BU9" s="422"/>
      <c r="BV9" s="420">
        <v>92688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14.6</v>
      </c>
      <c r="CU9" s="418"/>
      <c r="CV9" s="418"/>
      <c r="CW9" s="418"/>
      <c r="CX9" s="418"/>
      <c r="CY9" s="418"/>
      <c r="CZ9" s="418"/>
      <c r="DA9" s="419"/>
      <c r="DB9" s="417">
        <v>17.100000000000001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5636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105</v>
      </c>
      <c r="BO10" s="421"/>
      <c r="BP10" s="421"/>
      <c r="BQ10" s="421"/>
      <c r="BR10" s="421"/>
      <c r="BS10" s="421"/>
      <c r="BT10" s="421"/>
      <c r="BU10" s="422"/>
      <c r="BV10" s="420">
        <v>118</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4655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400000</v>
      </c>
      <c r="BO12" s="421"/>
      <c r="BP12" s="421"/>
      <c r="BQ12" s="421"/>
      <c r="BR12" s="421"/>
      <c r="BS12" s="421"/>
      <c r="BT12" s="421"/>
      <c r="BU12" s="422"/>
      <c r="BV12" s="420">
        <v>150000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4593</v>
      </c>
      <c r="S13" s="505"/>
      <c r="T13" s="505"/>
      <c r="U13" s="505"/>
      <c r="V13" s="506"/>
      <c r="W13" s="436" t="s">
        <v>131</v>
      </c>
      <c r="X13" s="437"/>
      <c r="Y13" s="437"/>
      <c r="Z13" s="437"/>
      <c r="AA13" s="437"/>
      <c r="AB13" s="427"/>
      <c r="AC13" s="471">
        <v>242</v>
      </c>
      <c r="AD13" s="472"/>
      <c r="AE13" s="472"/>
      <c r="AF13" s="472"/>
      <c r="AG13" s="514"/>
      <c r="AH13" s="471">
        <v>283</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-132475</v>
      </c>
      <c r="BO13" s="421"/>
      <c r="BP13" s="421"/>
      <c r="BQ13" s="421"/>
      <c r="BR13" s="421"/>
      <c r="BS13" s="421"/>
      <c r="BT13" s="421"/>
      <c r="BU13" s="422"/>
      <c r="BV13" s="420">
        <v>-57194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11.6</v>
      </c>
      <c r="CU13" s="418"/>
      <c r="CV13" s="418"/>
      <c r="CW13" s="418"/>
      <c r="CX13" s="418"/>
      <c r="CY13" s="418"/>
      <c r="CZ13" s="418"/>
      <c r="DA13" s="419"/>
      <c r="DB13" s="417">
        <v>12</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4775</v>
      </c>
      <c r="S14" s="505"/>
      <c r="T14" s="505"/>
      <c r="U14" s="505"/>
      <c r="V14" s="506"/>
      <c r="W14" s="410"/>
      <c r="X14" s="411"/>
      <c r="Y14" s="411"/>
      <c r="Z14" s="411"/>
      <c r="AA14" s="411"/>
      <c r="AB14" s="400"/>
      <c r="AC14" s="507">
        <v>10</v>
      </c>
      <c r="AD14" s="508"/>
      <c r="AE14" s="508"/>
      <c r="AF14" s="508"/>
      <c r="AG14" s="509"/>
      <c r="AH14" s="507">
        <v>10.3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4725</v>
      </c>
      <c r="S15" s="505"/>
      <c r="T15" s="505"/>
      <c r="U15" s="505"/>
      <c r="V15" s="506"/>
      <c r="W15" s="436" t="s">
        <v>137</v>
      </c>
      <c r="X15" s="437"/>
      <c r="Y15" s="437"/>
      <c r="Z15" s="437"/>
      <c r="AA15" s="437"/>
      <c r="AB15" s="427"/>
      <c r="AC15" s="471">
        <v>752</v>
      </c>
      <c r="AD15" s="472"/>
      <c r="AE15" s="472"/>
      <c r="AF15" s="472"/>
      <c r="AG15" s="514"/>
      <c r="AH15" s="471">
        <v>914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708551</v>
      </c>
      <c r="BO15" s="384"/>
      <c r="BP15" s="384"/>
      <c r="BQ15" s="384"/>
      <c r="BR15" s="384"/>
      <c r="BS15" s="384"/>
      <c r="BT15" s="384"/>
      <c r="BU15" s="385"/>
      <c r="BV15" s="383">
        <v>700557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30.9</v>
      </c>
      <c r="AD16" s="508"/>
      <c r="AE16" s="508"/>
      <c r="AF16" s="508"/>
      <c r="AG16" s="509"/>
      <c r="AH16" s="507">
        <v>33.200000000000003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3211686</v>
      </c>
      <c r="BO16" s="421"/>
      <c r="BP16" s="421"/>
      <c r="BQ16" s="421"/>
      <c r="BR16" s="421"/>
      <c r="BS16" s="421"/>
      <c r="BT16" s="421"/>
      <c r="BU16" s="422"/>
      <c r="BV16" s="420">
        <v>3241781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1438</v>
      </c>
      <c r="AD17" s="472"/>
      <c r="AE17" s="472"/>
      <c r="AF17" s="472"/>
      <c r="AG17" s="514"/>
      <c r="AH17" s="471">
        <v>1557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878877</v>
      </c>
      <c r="BO17" s="421"/>
      <c r="BP17" s="421"/>
      <c r="BQ17" s="421"/>
      <c r="BR17" s="421"/>
      <c r="BS17" s="421"/>
      <c r="BT17" s="421"/>
      <c r="BU17" s="422"/>
      <c r="BV17" s="420">
        <v>870143</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393.19</v>
      </c>
      <c r="M18" s="544"/>
      <c r="N18" s="544"/>
      <c r="O18" s="544"/>
      <c r="P18" s="544"/>
      <c r="Q18" s="544"/>
      <c r="R18" s="545"/>
      <c r="S18" s="545"/>
      <c r="T18" s="545"/>
      <c r="U18" s="545"/>
      <c r="V18" s="546"/>
      <c r="W18" s="438"/>
      <c r="X18" s="439"/>
      <c r="Y18" s="439"/>
      <c r="Z18" s="439"/>
      <c r="AA18" s="439"/>
      <c r="AB18" s="430"/>
      <c r="AC18" s="547">
        <v>59.1</v>
      </c>
      <c r="AD18" s="548"/>
      <c r="AE18" s="548"/>
      <c r="AF18" s="548"/>
      <c r="AG18" s="549"/>
      <c r="AH18" s="547">
        <v>56.5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3063727</v>
      </c>
      <c r="BO18" s="421"/>
      <c r="BP18" s="421"/>
      <c r="BQ18" s="421"/>
      <c r="BR18" s="421"/>
      <c r="BS18" s="421"/>
      <c r="BT18" s="421"/>
      <c r="BU18" s="422"/>
      <c r="BV18" s="420">
        <v>3154030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4734099</v>
      </c>
      <c r="BO19" s="421"/>
      <c r="BP19" s="421"/>
      <c r="BQ19" s="421"/>
      <c r="BR19" s="421"/>
      <c r="BS19" s="421"/>
      <c r="BT19" s="421"/>
      <c r="BU19" s="422"/>
      <c r="BV19" s="420">
        <v>4462197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1686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5436060</v>
      </c>
      <c r="BO22" s="384"/>
      <c r="BP22" s="384"/>
      <c r="BQ22" s="384"/>
      <c r="BR22" s="384"/>
      <c r="BS22" s="384"/>
      <c r="BT22" s="384"/>
      <c r="BU22" s="385"/>
      <c r="BV22" s="383">
        <v>5332101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5381637</v>
      </c>
      <c r="BO23" s="421"/>
      <c r="BP23" s="421"/>
      <c r="BQ23" s="421"/>
      <c r="BR23" s="421"/>
      <c r="BS23" s="421"/>
      <c r="BT23" s="421"/>
      <c r="BU23" s="422"/>
      <c r="BV23" s="420">
        <v>5267719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8200</v>
      </c>
      <c r="R24" s="472"/>
      <c r="S24" s="472"/>
      <c r="T24" s="472"/>
      <c r="U24" s="472"/>
      <c r="V24" s="514"/>
      <c r="W24" s="566"/>
      <c r="X24" s="567"/>
      <c r="Y24" s="568"/>
      <c r="Z24" s="470" t="s">
        <v>162</v>
      </c>
      <c r="AA24" s="450"/>
      <c r="AB24" s="450"/>
      <c r="AC24" s="450"/>
      <c r="AD24" s="450"/>
      <c r="AE24" s="450"/>
      <c r="AF24" s="450"/>
      <c r="AG24" s="451"/>
      <c r="AH24" s="471">
        <v>87</v>
      </c>
      <c r="AI24" s="472"/>
      <c r="AJ24" s="472"/>
      <c r="AK24" s="472"/>
      <c r="AL24" s="514"/>
      <c r="AM24" s="471">
        <v>279705</v>
      </c>
      <c r="AN24" s="472"/>
      <c r="AO24" s="472"/>
      <c r="AP24" s="472"/>
      <c r="AQ24" s="472"/>
      <c r="AR24" s="514"/>
      <c r="AS24" s="471">
        <v>3215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3808496</v>
      </c>
      <c r="BO24" s="421"/>
      <c r="BP24" s="421"/>
      <c r="BQ24" s="421"/>
      <c r="BR24" s="421"/>
      <c r="BS24" s="421"/>
      <c r="BT24" s="421"/>
      <c r="BU24" s="422"/>
      <c r="BV24" s="420">
        <v>3515936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6350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853387</v>
      </c>
      <c r="BO25" s="384"/>
      <c r="BP25" s="384"/>
      <c r="BQ25" s="384"/>
      <c r="BR25" s="384"/>
      <c r="BS25" s="384"/>
      <c r="BT25" s="384"/>
      <c r="BU25" s="385"/>
      <c r="BV25" s="383">
        <v>101158</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5750</v>
      </c>
      <c r="R26" s="472"/>
      <c r="S26" s="472"/>
      <c r="T26" s="472"/>
      <c r="U26" s="472"/>
      <c r="V26" s="514"/>
      <c r="W26" s="566"/>
      <c r="X26" s="567"/>
      <c r="Y26" s="568"/>
      <c r="Z26" s="470" t="s">
        <v>168</v>
      </c>
      <c r="AA26" s="572"/>
      <c r="AB26" s="572"/>
      <c r="AC26" s="572"/>
      <c r="AD26" s="572"/>
      <c r="AE26" s="572"/>
      <c r="AF26" s="572"/>
      <c r="AG26" s="573"/>
      <c r="AH26" s="471">
        <v>6</v>
      </c>
      <c r="AI26" s="472"/>
      <c r="AJ26" s="472"/>
      <c r="AK26" s="472"/>
      <c r="AL26" s="514"/>
      <c r="AM26" s="471">
        <v>19980</v>
      </c>
      <c r="AN26" s="472"/>
      <c r="AO26" s="472"/>
      <c r="AP26" s="472"/>
      <c r="AQ26" s="472"/>
      <c r="AR26" s="514"/>
      <c r="AS26" s="471">
        <v>3330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3100</v>
      </c>
      <c r="R27" s="472"/>
      <c r="S27" s="472"/>
      <c r="T27" s="472"/>
      <c r="U27" s="472"/>
      <c r="V27" s="514"/>
      <c r="W27" s="566"/>
      <c r="X27" s="567"/>
      <c r="Y27" s="568"/>
      <c r="Z27" s="470" t="s">
        <v>171</v>
      </c>
      <c r="AA27" s="450"/>
      <c r="AB27" s="450"/>
      <c r="AC27" s="450"/>
      <c r="AD27" s="450"/>
      <c r="AE27" s="450"/>
      <c r="AF27" s="450"/>
      <c r="AG27" s="451"/>
      <c r="AH27" s="471">
        <v>1</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128419</v>
      </c>
      <c r="BO27" s="540"/>
      <c r="BP27" s="540"/>
      <c r="BQ27" s="540"/>
      <c r="BR27" s="540"/>
      <c r="BS27" s="540"/>
      <c r="BT27" s="540"/>
      <c r="BU27" s="541"/>
      <c r="BV27" s="539">
        <v>128412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174</v>
      </c>
      <c r="F28" s="450"/>
      <c r="G28" s="450"/>
      <c r="H28" s="450"/>
      <c r="I28" s="450"/>
      <c r="J28" s="450"/>
      <c r="K28" s="451"/>
      <c r="L28" s="471">
        <v>1</v>
      </c>
      <c r="M28" s="472"/>
      <c r="N28" s="472"/>
      <c r="O28" s="472"/>
      <c r="P28" s="514"/>
      <c r="Q28" s="471">
        <v>2500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1128760</v>
      </c>
      <c r="BO28" s="384"/>
      <c r="BP28" s="384"/>
      <c r="BQ28" s="384"/>
      <c r="BR28" s="384"/>
      <c r="BS28" s="384"/>
      <c r="BT28" s="384"/>
      <c r="BU28" s="385"/>
      <c r="BV28" s="383">
        <v>1278656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177</v>
      </c>
      <c r="F29" s="450"/>
      <c r="G29" s="450"/>
      <c r="H29" s="450"/>
      <c r="I29" s="450"/>
      <c r="J29" s="450"/>
      <c r="K29" s="451"/>
      <c r="L29" s="471">
        <v>8</v>
      </c>
      <c r="M29" s="472"/>
      <c r="N29" s="472"/>
      <c r="O29" s="472"/>
      <c r="P29" s="514"/>
      <c r="Q29" s="471">
        <v>2350</v>
      </c>
      <c r="R29" s="472"/>
      <c r="S29" s="472"/>
      <c r="T29" s="472"/>
      <c r="U29" s="472"/>
      <c r="V29" s="514"/>
      <c r="W29" s="569"/>
      <c r="X29" s="570"/>
      <c r="Y29" s="571"/>
      <c r="Z29" s="470" t="s">
        <v>178</v>
      </c>
      <c r="AA29" s="450"/>
      <c r="AB29" s="450"/>
      <c r="AC29" s="450"/>
      <c r="AD29" s="450"/>
      <c r="AE29" s="450"/>
      <c r="AF29" s="450"/>
      <c r="AG29" s="451"/>
      <c r="AH29" s="471">
        <v>88</v>
      </c>
      <c r="AI29" s="472"/>
      <c r="AJ29" s="472"/>
      <c r="AK29" s="472"/>
      <c r="AL29" s="514"/>
      <c r="AM29" s="471">
        <v>283891</v>
      </c>
      <c r="AN29" s="472"/>
      <c r="AO29" s="472"/>
      <c r="AP29" s="472"/>
      <c r="AQ29" s="472"/>
      <c r="AR29" s="514"/>
      <c r="AS29" s="471">
        <v>3226</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928267</v>
      </c>
      <c r="BO29" s="421"/>
      <c r="BP29" s="421"/>
      <c r="BQ29" s="421"/>
      <c r="BR29" s="421"/>
      <c r="BS29" s="421"/>
      <c r="BT29" s="421"/>
      <c r="BU29" s="422"/>
      <c r="BV29" s="420">
        <v>920510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98.9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1019888</v>
      </c>
      <c r="BO30" s="540"/>
      <c r="BP30" s="540"/>
      <c r="BQ30" s="540"/>
      <c r="BR30" s="540"/>
      <c r="BS30" s="540"/>
      <c r="BT30" s="540"/>
      <c r="BU30" s="541"/>
      <c r="BV30" s="539">
        <v>947794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IF('各会計、関係団体の財政状況及び健全化判断比率'!B34="","",'各会計、関係団体の財政状況及び健全化判断比率'!B34)</f>
        <v>公共下水道事業特別会計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山形県消防補償等組合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西川町総合開発</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IF('各会計、関係団体の財政状況及び健全化判断比率'!B33="","",'各会計、関係団体の財政状況及び健全化判断比率'!B33)</f>
        <v>病院事業会計</v>
      </c>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IF('各会計、関係団体の財政状況及び健全化判断比率'!B35="","",'各会計、関係団体の財政状況及び健全化判断比率'!B35)</f>
        <v>農業集落排水事業特別会計</v>
      </c>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山形県自治会館管理組合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月山観光開発</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10</v>
      </c>
      <c r="BF36" s="610"/>
      <c r="BG36" s="611" t="str">
        <f>IF('各会計、関係団体の財政状況及び健全化判断比率'!B36="","",'各会計、関係団体の財政状況及び健全化判断比率'!B36)</f>
        <v>宅地造成事業特別会計</v>
      </c>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山形県市町村職員退職手当組合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米月山</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介護保険特別会計（介護サービス）</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西村山広域行政事務組合（普通会計分）</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山形県後期高齢者医療広域連合（普通会計分）</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山形県後期高齢者医療広域連合（事業会計分）</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8tF29OFyKNba/a1JEZ52w4gjNDofKGWccPDCgqXIcbS1hqj1hqN7rfug5NoaybVxmAPSVbCBLzulxMIX4Hufog==" saltValue="qW66hPqSVvdusk/6RiPNKw==" spinCount="100000" sheet="1" objects="1" scenarios="1"/>
  <dataConsolidate/>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85" zoomScaleNormal="85" zoomScaleSheetLayoutView="100" workbookViewId="0">
      <selection activeCell="AF14" sqref="AF14:AJ1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7" t="s">
        <v>539</v>
      </c>
      <c r="D34" s="1167"/>
      <c r="E34" s="1168"/>
      <c r="F34" s="32">
        <v>5.43</v>
      </c>
      <c r="G34" s="33">
        <v>10.58</v>
      </c>
      <c r="H34" s="33">
        <v>8.81</v>
      </c>
      <c r="I34" s="33">
        <v>11.53</v>
      </c>
      <c r="J34" s="34">
        <v>19.57</v>
      </c>
      <c r="K34" s="22"/>
      <c r="L34" s="22"/>
      <c r="M34" s="22"/>
      <c r="N34" s="22"/>
      <c r="O34" s="22"/>
      <c r="P34" s="22"/>
    </row>
    <row r="35" spans="1:16" ht="39" customHeight="1" x14ac:dyDescent="0.15">
      <c r="A35" s="22"/>
      <c r="B35" s="35"/>
      <c r="C35" s="1163" t="s">
        <v>540</v>
      </c>
      <c r="D35" s="1163"/>
      <c r="E35" s="1164"/>
      <c r="F35" s="36">
        <v>8.1300000000000008</v>
      </c>
      <c r="G35" s="37">
        <v>7.74</v>
      </c>
      <c r="H35" s="37">
        <v>6.9</v>
      </c>
      <c r="I35" s="37">
        <v>7.9</v>
      </c>
      <c r="J35" s="38">
        <v>8.3000000000000007</v>
      </c>
      <c r="K35" s="22"/>
      <c r="L35" s="22"/>
      <c r="M35" s="22"/>
      <c r="N35" s="22"/>
      <c r="O35" s="22"/>
      <c r="P35" s="22"/>
    </row>
    <row r="36" spans="1:16" ht="39" customHeight="1" x14ac:dyDescent="0.15">
      <c r="A36" s="22"/>
      <c r="B36" s="35"/>
      <c r="C36" s="1163" t="s">
        <v>541</v>
      </c>
      <c r="D36" s="1163"/>
      <c r="E36" s="1164"/>
      <c r="F36" s="36">
        <v>11.23</v>
      </c>
      <c r="G36" s="37">
        <v>9.74</v>
      </c>
      <c r="H36" s="37">
        <v>9.8699999999999992</v>
      </c>
      <c r="I36" s="37">
        <v>10.69</v>
      </c>
      <c r="J36" s="38">
        <v>7.87</v>
      </c>
      <c r="K36" s="22"/>
      <c r="L36" s="22"/>
      <c r="M36" s="22"/>
      <c r="N36" s="22"/>
      <c r="O36" s="22"/>
      <c r="P36" s="22"/>
    </row>
    <row r="37" spans="1:16" ht="39" customHeight="1" x14ac:dyDescent="0.15">
      <c r="A37" s="22"/>
      <c r="B37" s="35"/>
      <c r="C37" s="1163" t="s">
        <v>542</v>
      </c>
      <c r="D37" s="1163"/>
      <c r="E37" s="1164"/>
      <c r="F37" s="36">
        <v>0.02</v>
      </c>
      <c r="G37" s="37">
        <v>0.34</v>
      </c>
      <c r="H37" s="37">
        <v>0.24</v>
      </c>
      <c r="I37" s="37">
        <v>0.09</v>
      </c>
      <c r="J37" s="38">
        <v>1.59</v>
      </c>
      <c r="K37" s="22"/>
      <c r="L37" s="22"/>
      <c r="M37" s="22"/>
      <c r="N37" s="22"/>
      <c r="O37" s="22"/>
      <c r="P37" s="22"/>
    </row>
    <row r="38" spans="1:16" ht="39" customHeight="1" x14ac:dyDescent="0.15">
      <c r="A38" s="22"/>
      <c r="B38" s="35"/>
      <c r="C38" s="1163" t="s">
        <v>543</v>
      </c>
      <c r="D38" s="1163"/>
      <c r="E38" s="1164"/>
      <c r="F38" s="36">
        <v>3.14</v>
      </c>
      <c r="G38" s="37">
        <v>2.88</v>
      </c>
      <c r="H38" s="37">
        <v>1.3</v>
      </c>
      <c r="I38" s="37">
        <v>1.23</v>
      </c>
      <c r="J38" s="38">
        <v>1.27</v>
      </c>
      <c r="K38" s="22"/>
      <c r="L38" s="22"/>
      <c r="M38" s="22"/>
      <c r="N38" s="22"/>
      <c r="O38" s="22"/>
      <c r="P38" s="22"/>
    </row>
    <row r="39" spans="1:16" ht="39" customHeight="1" x14ac:dyDescent="0.15">
      <c r="A39" s="22"/>
      <c r="B39" s="35"/>
      <c r="C39" s="1163" t="s">
        <v>544</v>
      </c>
      <c r="D39" s="1163"/>
      <c r="E39" s="1164"/>
      <c r="F39" s="36">
        <v>0.11</v>
      </c>
      <c r="G39" s="37">
        <v>0.06</v>
      </c>
      <c r="H39" s="37">
        <v>0.22</v>
      </c>
      <c r="I39" s="37">
        <v>0.36</v>
      </c>
      <c r="J39" s="38">
        <v>0.32</v>
      </c>
      <c r="K39" s="22"/>
      <c r="L39" s="22"/>
      <c r="M39" s="22"/>
      <c r="N39" s="22"/>
      <c r="O39" s="22"/>
      <c r="P39" s="22"/>
    </row>
    <row r="40" spans="1:16" ht="39" customHeight="1" x14ac:dyDescent="0.15">
      <c r="A40" s="22"/>
      <c r="B40" s="35"/>
      <c r="C40" s="1163" t="s">
        <v>545</v>
      </c>
      <c r="D40" s="1163"/>
      <c r="E40" s="1164"/>
      <c r="F40" s="36">
        <v>0</v>
      </c>
      <c r="G40" s="37">
        <v>0.23</v>
      </c>
      <c r="H40" s="37">
        <v>0.2</v>
      </c>
      <c r="I40" s="37">
        <v>0.18</v>
      </c>
      <c r="J40" s="38">
        <v>0.16</v>
      </c>
      <c r="K40" s="22"/>
      <c r="L40" s="22"/>
      <c r="M40" s="22"/>
      <c r="N40" s="22"/>
      <c r="O40" s="22"/>
      <c r="P40" s="22"/>
    </row>
    <row r="41" spans="1:16" ht="39" customHeight="1" x14ac:dyDescent="0.15">
      <c r="A41" s="22"/>
      <c r="B41" s="35"/>
      <c r="C41" s="1163" t="s">
        <v>546</v>
      </c>
      <c r="D41" s="1163"/>
      <c r="E41" s="1164"/>
      <c r="F41" s="36">
        <v>0.01</v>
      </c>
      <c r="G41" s="37">
        <v>0.01</v>
      </c>
      <c r="H41" s="37">
        <v>0.02</v>
      </c>
      <c r="I41" s="37">
        <v>0</v>
      </c>
      <c r="J41" s="38">
        <v>0.13</v>
      </c>
      <c r="K41" s="22"/>
      <c r="L41" s="22"/>
      <c r="M41" s="22"/>
      <c r="N41" s="22"/>
      <c r="O41" s="22"/>
      <c r="P41" s="22"/>
    </row>
    <row r="42" spans="1:16" ht="39" customHeight="1" x14ac:dyDescent="0.15">
      <c r="A42" s="22"/>
      <c r="B42" s="39"/>
      <c r="C42" s="1163" t="s">
        <v>547</v>
      </c>
      <c r="D42" s="1163"/>
      <c r="E42" s="1164"/>
      <c r="F42" s="36" t="s">
        <v>491</v>
      </c>
      <c r="G42" s="37" t="s">
        <v>491</v>
      </c>
      <c r="H42" s="37" t="s">
        <v>491</v>
      </c>
      <c r="I42" s="37" t="s">
        <v>491</v>
      </c>
      <c r="J42" s="38" t="s">
        <v>491</v>
      </c>
      <c r="K42" s="22"/>
      <c r="L42" s="22"/>
      <c r="M42" s="22"/>
      <c r="N42" s="22"/>
      <c r="O42" s="22"/>
      <c r="P42" s="22"/>
    </row>
    <row r="43" spans="1:16" ht="39" customHeight="1" thickBot="1" x14ac:dyDescent="0.2">
      <c r="A43" s="22"/>
      <c r="B43" s="40"/>
      <c r="C43" s="1165" t="s">
        <v>548</v>
      </c>
      <c r="D43" s="1165"/>
      <c r="E43" s="1166"/>
      <c r="F43" s="41">
        <v>0.05</v>
      </c>
      <c r="G43" s="42">
        <v>0</v>
      </c>
      <c r="H43" s="42">
        <v>0</v>
      </c>
      <c r="I43" s="42">
        <v>0.01</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etEuze2MJX8DACVmI9YQ7eQ74GxUcpMOG0A6j2+X+kHzOocD4tJUe3wI7STsu1aeMNGGvWuK7dIGK8Ta8mZXQ==" saltValue="SLJhiaNx53qiK2cTaAFH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85" zoomScaleNormal="85" zoomScaleSheetLayoutView="55" workbookViewId="0">
      <selection activeCell="O58" sqref="O58:O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9" t="s">
        <v>9</v>
      </c>
      <c r="C45" s="1170"/>
      <c r="D45" s="56"/>
      <c r="E45" s="1175" t="s">
        <v>10</v>
      </c>
      <c r="F45" s="1175"/>
      <c r="G45" s="1175"/>
      <c r="H45" s="1175"/>
      <c r="I45" s="1175"/>
      <c r="J45" s="1176"/>
      <c r="K45" s="57">
        <v>635</v>
      </c>
      <c r="L45" s="58">
        <v>768</v>
      </c>
      <c r="M45" s="58">
        <v>750</v>
      </c>
      <c r="N45" s="58">
        <v>765</v>
      </c>
      <c r="O45" s="59">
        <v>691</v>
      </c>
      <c r="P45" s="46"/>
      <c r="Q45" s="46"/>
      <c r="R45" s="46"/>
      <c r="S45" s="46"/>
      <c r="T45" s="46"/>
      <c r="U45" s="46"/>
    </row>
    <row r="46" spans="1:21" ht="30.75" customHeight="1" x14ac:dyDescent="0.15">
      <c r="A46" s="46"/>
      <c r="B46" s="1171"/>
      <c r="C46" s="1172"/>
      <c r="D46" s="60"/>
      <c r="E46" s="1177" t="s">
        <v>11</v>
      </c>
      <c r="F46" s="1177"/>
      <c r="G46" s="1177"/>
      <c r="H46" s="1177"/>
      <c r="I46" s="1177"/>
      <c r="J46" s="1178"/>
      <c r="K46" s="61" t="s">
        <v>491</v>
      </c>
      <c r="L46" s="62" t="s">
        <v>491</v>
      </c>
      <c r="M46" s="62" t="s">
        <v>491</v>
      </c>
      <c r="N46" s="62" t="s">
        <v>491</v>
      </c>
      <c r="O46" s="63" t="s">
        <v>491</v>
      </c>
      <c r="P46" s="46"/>
      <c r="Q46" s="46"/>
      <c r="R46" s="46"/>
      <c r="S46" s="46"/>
      <c r="T46" s="46"/>
      <c r="U46" s="46"/>
    </row>
    <row r="47" spans="1:21" ht="30.75" customHeight="1" x14ac:dyDescent="0.15">
      <c r="A47" s="46"/>
      <c r="B47" s="1171"/>
      <c r="C47" s="1172"/>
      <c r="D47" s="60"/>
      <c r="E47" s="1177" t="s">
        <v>12</v>
      </c>
      <c r="F47" s="1177"/>
      <c r="G47" s="1177"/>
      <c r="H47" s="1177"/>
      <c r="I47" s="1177"/>
      <c r="J47" s="1178"/>
      <c r="K47" s="61" t="s">
        <v>491</v>
      </c>
      <c r="L47" s="62" t="s">
        <v>491</v>
      </c>
      <c r="M47" s="62" t="s">
        <v>491</v>
      </c>
      <c r="N47" s="62" t="s">
        <v>491</v>
      </c>
      <c r="O47" s="63" t="s">
        <v>491</v>
      </c>
      <c r="P47" s="46"/>
      <c r="Q47" s="46"/>
      <c r="R47" s="46"/>
      <c r="S47" s="46"/>
      <c r="T47" s="46"/>
      <c r="U47" s="46"/>
    </row>
    <row r="48" spans="1:21" ht="30.75" customHeight="1" x14ac:dyDescent="0.15">
      <c r="A48" s="46"/>
      <c r="B48" s="1171"/>
      <c r="C48" s="1172"/>
      <c r="D48" s="60"/>
      <c r="E48" s="1177" t="s">
        <v>13</v>
      </c>
      <c r="F48" s="1177"/>
      <c r="G48" s="1177"/>
      <c r="H48" s="1177"/>
      <c r="I48" s="1177"/>
      <c r="J48" s="1178"/>
      <c r="K48" s="61">
        <v>152</v>
      </c>
      <c r="L48" s="62">
        <v>145</v>
      </c>
      <c r="M48" s="62">
        <v>141</v>
      </c>
      <c r="N48" s="62">
        <v>134</v>
      </c>
      <c r="O48" s="63">
        <v>118</v>
      </c>
      <c r="P48" s="46"/>
      <c r="Q48" s="46"/>
      <c r="R48" s="46"/>
      <c r="S48" s="46"/>
      <c r="T48" s="46"/>
      <c r="U48" s="46"/>
    </row>
    <row r="49" spans="1:21" ht="30.75" customHeight="1" x14ac:dyDescent="0.15">
      <c r="A49" s="46"/>
      <c r="B49" s="1171"/>
      <c r="C49" s="1172"/>
      <c r="D49" s="60"/>
      <c r="E49" s="1177" t="s">
        <v>14</v>
      </c>
      <c r="F49" s="1177"/>
      <c r="G49" s="1177"/>
      <c r="H49" s="1177"/>
      <c r="I49" s="1177"/>
      <c r="J49" s="1178"/>
      <c r="K49" s="61">
        <v>16</v>
      </c>
      <c r="L49" s="62">
        <v>17</v>
      </c>
      <c r="M49" s="62">
        <v>17</v>
      </c>
      <c r="N49" s="62">
        <v>19</v>
      </c>
      <c r="O49" s="63">
        <v>18</v>
      </c>
      <c r="P49" s="46"/>
      <c r="Q49" s="46"/>
      <c r="R49" s="46"/>
      <c r="S49" s="46"/>
      <c r="T49" s="46"/>
      <c r="U49" s="46"/>
    </row>
    <row r="50" spans="1:21" ht="30.75" customHeight="1" x14ac:dyDescent="0.15">
      <c r="A50" s="46"/>
      <c r="B50" s="1171"/>
      <c r="C50" s="1172"/>
      <c r="D50" s="60"/>
      <c r="E50" s="1177" t="s">
        <v>15</v>
      </c>
      <c r="F50" s="1177"/>
      <c r="G50" s="1177"/>
      <c r="H50" s="1177"/>
      <c r="I50" s="1177"/>
      <c r="J50" s="1178"/>
      <c r="K50" s="61">
        <v>0</v>
      </c>
      <c r="L50" s="62">
        <v>0</v>
      </c>
      <c r="M50" s="62">
        <v>11</v>
      </c>
      <c r="N50" s="62">
        <v>11</v>
      </c>
      <c r="O50" s="63">
        <v>6</v>
      </c>
      <c r="P50" s="46"/>
      <c r="Q50" s="46"/>
      <c r="R50" s="46"/>
      <c r="S50" s="46"/>
      <c r="T50" s="46"/>
      <c r="U50" s="46"/>
    </row>
    <row r="51" spans="1:21" ht="30.75" customHeight="1" x14ac:dyDescent="0.15">
      <c r="A51" s="46"/>
      <c r="B51" s="1173"/>
      <c r="C51" s="1174"/>
      <c r="D51" s="64"/>
      <c r="E51" s="1177" t="s">
        <v>16</v>
      </c>
      <c r="F51" s="1177"/>
      <c r="G51" s="1177"/>
      <c r="H51" s="1177"/>
      <c r="I51" s="1177"/>
      <c r="J51" s="1178"/>
      <c r="K51" s="61" t="s">
        <v>491</v>
      </c>
      <c r="L51" s="62" t="s">
        <v>491</v>
      </c>
      <c r="M51" s="62" t="s">
        <v>491</v>
      </c>
      <c r="N51" s="62" t="s">
        <v>491</v>
      </c>
      <c r="O51" s="63" t="s">
        <v>491</v>
      </c>
      <c r="P51" s="46"/>
      <c r="Q51" s="46"/>
      <c r="R51" s="46"/>
      <c r="S51" s="46"/>
      <c r="T51" s="46"/>
      <c r="U51" s="46"/>
    </row>
    <row r="52" spans="1:21" ht="30.75" customHeight="1" x14ac:dyDescent="0.15">
      <c r="A52" s="46"/>
      <c r="B52" s="1179" t="s">
        <v>17</v>
      </c>
      <c r="C52" s="1180"/>
      <c r="D52" s="64"/>
      <c r="E52" s="1177" t="s">
        <v>18</v>
      </c>
      <c r="F52" s="1177"/>
      <c r="G52" s="1177"/>
      <c r="H52" s="1177"/>
      <c r="I52" s="1177"/>
      <c r="J52" s="1178"/>
      <c r="K52" s="61">
        <v>532</v>
      </c>
      <c r="L52" s="62">
        <v>598</v>
      </c>
      <c r="M52" s="62">
        <v>580</v>
      </c>
      <c r="N52" s="62">
        <v>578</v>
      </c>
      <c r="O52" s="63">
        <v>519</v>
      </c>
      <c r="P52" s="46"/>
      <c r="Q52" s="46"/>
      <c r="R52" s="46"/>
      <c r="S52" s="46"/>
      <c r="T52" s="46"/>
      <c r="U52" s="46"/>
    </row>
    <row r="53" spans="1:21" ht="30.75" customHeight="1" thickBot="1" x14ac:dyDescent="0.2">
      <c r="A53" s="46"/>
      <c r="B53" s="1181" t="s">
        <v>19</v>
      </c>
      <c r="C53" s="1182"/>
      <c r="D53" s="65"/>
      <c r="E53" s="1183" t="s">
        <v>20</v>
      </c>
      <c r="F53" s="1183"/>
      <c r="G53" s="1183"/>
      <c r="H53" s="1183"/>
      <c r="I53" s="1183"/>
      <c r="J53" s="1184"/>
      <c r="K53" s="66">
        <v>271</v>
      </c>
      <c r="L53" s="67">
        <v>332</v>
      </c>
      <c r="M53" s="67">
        <v>339</v>
      </c>
      <c r="N53" s="67">
        <v>351</v>
      </c>
      <c r="O53" s="68">
        <v>314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85" t="s">
        <v>24</v>
      </c>
      <c r="C58" s="1186"/>
      <c r="D58" s="1191" t="s">
        <v>25</v>
      </c>
      <c r="E58" s="1192"/>
      <c r="F58" s="1192"/>
      <c r="G58" s="1192"/>
      <c r="H58" s="1192"/>
      <c r="I58" s="1192"/>
      <c r="J58" s="1193"/>
      <c r="K58" s="81" t="s">
        <v>491</v>
      </c>
      <c r="L58" s="82" t="s">
        <v>491</v>
      </c>
      <c r="M58" s="82" t="s">
        <v>491</v>
      </c>
      <c r="N58" s="82" t="s">
        <v>491</v>
      </c>
      <c r="O58" s="83" t="s">
        <v>491</v>
      </c>
    </row>
    <row r="59" spans="1:21" ht="31.5" customHeight="1" x14ac:dyDescent="0.15">
      <c r="B59" s="1187"/>
      <c r="C59" s="1188"/>
      <c r="D59" s="1194" t="s">
        <v>26</v>
      </c>
      <c r="E59" s="1195"/>
      <c r="F59" s="1195"/>
      <c r="G59" s="1195"/>
      <c r="H59" s="1195"/>
      <c r="I59" s="1195"/>
      <c r="J59" s="1196"/>
      <c r="K59" s="84" t="s">
        <v>491</v>
      </c>
      <c r="L59" s="85" t="s">
        <v>491</v>
      </c>
      <c r="M59" s="85" t="s">
        <v>491</v>
      </c>
      <c r="N59" s="85" t="s">
        <v>491</v>
      </c>
      <c r="O59" s="86" t="s">
        <v>491</v>
      </c>
    </row>
    <row r="60" spans="1:21" ht="31.5" customHeight="1" thickBot="1" x14ac:dyDescent="0.2">
      <c r="B60" s="1189"/>
      <c r="C60" s="1190"/>
      <c r="D60" s="1197" t="s">
        <v>27</v>
      </c>
      <c r="E60" s="1198"/>
      <c r="F60" s="1198"/>
      <c r="G60" s="1198"/>
      <c r="H60" s="1198"/>
      <c r="I60" s="1198"/>
      <c r="J60" s="1199"/>
      <c r="K60" s="87" t="s">
        <v>491</v>
      </c>
      <c r="L60" s="88" t="s">
        <v>491</v>
      </c>
      <c r="M60" s="88" t="s">
        <v>491</v>
      </c>
      <c r="N60" s="88" t="s">
        <v>491</v>
      </c>
      <c r="O60" s="89" t="s">
        <v>491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rmY8LirQ6aUJfe6PIgA0Se4c0epZrU8pO42EPNRSan3AgJ8dZO4voAaSIAOoPr1B/h2U2xxvkgFnbwNTID4nQ==" saltValue="s4rM63kkRq+lwydL8BoI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85" zoomScaleNormal="85" zoomScaleSheetLayoutView="100" workbookViewId="0">
      <selection activeCell="AF14" sqref="AF14:AJ1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200" t="s">
        <v>30</v>
      </c>
      <c r="C41" s="1201"/>
      <c r="D41" s="103"/>
      <c r="E41" s="1206" t="s">
        <v>31</v>
      </c>
      <c r="F41" s="1206"/>
      <c r="G41" s="1206"/>
      <c r="H41" s="1207"/>
      <c r="I41" s="342">
        <v>6358</v>
      </c>
      <c r="J41" s="343">
        <v>5945</v>
      </c>
      <c r="K41" s="343">
        <v>5601</v>
      </c>
      <c r="L41" s="343">
        <v>5332</v>
      </c>
      <c r="M41" s="344">
        <v>5436</v>
      </c>
    </row>
    <row r="42" spans="2:13" ht="27.75" customHeight="1" x14ac:dyDescent="0.15">
      <c r="B42" s="1202"/>
      <c r="C42" s="1203"/>
      <c r="D42" s="104"/>
      <c r="E42" s="1208" t="s">
        <v>32</v>
      </c>
      <c r="F42" s="1208"/>
      <c r="G42" s="1208"/>
      <c r="H42" s="1209"/>
      <c r="I42" s="345" t="s">
        <v>491</v>
      </c>
      <c r="J42" s="346">
        <v>15</v>
      </c>
      <c r="K42" s="346">
        <v>11</v>
      </c>
      <c r="L42" s="346">
        <v>8</v>
      </c>
      <c r="M42" s="347">
        <v>4</v>
      </c>
    </row>
    <row r="43" spans="2:13" ht="27.75" customHeight="1" x14ac:dyDescent="0.15">
      <c r="B43" s="1202"/>
      <c r="C43" s="1203"/>
      <c r="D43" s="104"/>
      <c r="E43" s="1208" t="s">
        <v>33</v>
      </c>
      <c r="F43" s="1208"/>
      <c r="G43" s="1208"/>
      <c r="H43" s="1209"/>
      <c r="I43" s="345">
        <v>1280</v>
      </c>
      <c r="J43" s="346">
        <v>1191</v>
      </c>
      <c r="K43" s="346">
        <v>1122</v>
      </c>
      <c r="L43" s="346">
        <v>1040</v>
      </c>
      <c r="M43" s="347">
        <v>1000</v>
      </c>
    </row>
    <row r="44" spans="2:13" ht="27.75" customHeight="1" x14ac:dyDescent="0.15">
      <c r="B44" s="1202"/>
      <c r="C44" s="1203"/>
      <c r="D44" s="104"/>
      <c r="E44" s="1208" t="s">
        <v>34</v>
      </c>
      <c r="F44" s="1208"/>
      <c r="G44" s="1208"/>
      <c r="H44" s="1209"/>
      <c r="I44" s="345">
        <v>97</v>
      </c>
      <c r="J44" s="346">
        <v>82</v>
      </c>
      <c r="K44" s="346">
        <v>66</v>
      </c>
      <c r="L44" s="346">
        <v>49</v>
      </c>
      <c r="M44" s="347">
        <v>33</v>
      </c>
    </row>
    <row r="45" spans="2:13" ht="27.75" customHeight="1" x14ac:dyDescent="0.15">
      <c r="B45" s="1202"/>
      <c r="C45" s="1203"/>
      <c r="D45" s="104"/>
      <c r="E45" s="1208" t="s">
        <v>35</v>
      </c>
      <c r="F45" s="1208"/>
      <c r="G45" s="1208"/>
      <c r="H45" s="1209"/>
      <c r="I45" s="345">
        <v>826</v>
      </c>
      <c r="J45" s="346">
        <v>799</v>
      </c>
      <c r="K45" s="346">
        <v>809</v>
      </c>
      <c r="L45" s="346">
        <v>770</v>
      </c>
      <c r="M45" s="347">
        <v>767</v>
      </c>
    </row>
    <row r="46" spans="2:13" ht="27.75" customHeight="1" x14ac:dyDescent="0.15">
      <c r="B46" s="1202"/>
      <c r="C46" s="1203"/>
      <c r="D46" s="105"/>
      <c r="E46" s="1208" t="s">
        <v>36</v>
      </c>
      <c r="F46" s="1208"/>
      <c r="G46" s="1208"/>
      <c r="H46" s="1209"/>
      <c r="I46" s="345" t="s">
        <v>491</v>
      </c>
      <c r="J46" s="346" t="s">
        <v>491</v>
      </c>
      <c r="K46" s="346" t="s">
        <v>491</v>
      </c>
      <c r="L46" s="346" t="s">
        <v>491</v>
      </c>
      <c r="M46" s="347" t="s">
        <v>491</v>
      </c>
    </row>
    <row r="47" spans="2:13" ht="27.75" customHeight="1" x14ac:dyDescent="0.15">
      <c r="B47" s="1202"/>
      <c r="C47" s="1203"/>
      <c r="D47" s="106"/>
      <c r="E47" s="1210" t="s">
        <v>37</v>
      </c>
      <c r="F47" s="1211"/>
      <c r="G47" s="1211"/>
      <c r="H47" s="1212"/>
      <c r="I47" s="345" t="s">
        <v>491</v>
      </c>
      <c r="J47" s="346" t="s">
        <v>491</v>
      </c>
      <c r="K47" s="346" t="s">
        <v>491</v>
      </c>
      <c r="L47" s="346" t="s">
        <v>491</v>
      </c>
      <c r="M47" s="347" t="s">
        <v>491</v>
      </c>
    </row>
    <row r="48" spans="2:13" ht="27.75" customHeight="1" x14ac:dyDescent="0.15">
      <c r="B48" s="1202"/>
      <c r="C48" s="1203"/>
      <c r="D48" s="104"/>
      <c r="E48" s="1208" t="s">
        <v>38</v>
      </c>
      <c r="F48" s="1208"/>
      <c r="G48" s="1208"/>
      <c r="H48" s="1209"/>
      <c r="I48" s="345" t="s">
        <v>491</v>
      </c>
      <c r="J48" s="346" t="s">
        <v>491</v>
      </c>
      <c r="K48" s="346" t="s">
        <v>491</v>
      </c>
      <c r="L48" s="346" t="s">
        <v>491</v>
      </c>
      <c r="M48" s="347" t="s">
        <v>491</v>
      </c>
    </row>
    <row r="49" spans="2:13" ht="27.75" customHeight="1" x14ac:dyDescent="0.15">
      <c r="B49" s="1204"/>
      <c r="C49" s="1205"/>
      <c r="D49" s="104"/>
      <c r="E49" s="1208" t="s">
        <v>39</v>
      </c>
      <c r="F49" s="1208"/>
      <c r="G49" s="1208"/>
      <c r="H49" s="1209"/>
      <c r="I49" s="345" t="s">
        <v>491</v>
      </c>
      <c r="J49" s="346" t="s">
        <v>491</v>
      </c>
      <c r="K49" s="346" t="s">
        <v>491</v>
      </c>
      <c r="L49" s="346" t="s">
        <v>491</v>
      </c>
      <c r="M49" s="347" t="s">
        <v>491</v>
      </c>
    </row>
    <row r="50" spans="2:13" ht="27.75" customHeight="1" x14ac:dyDescent="0.15">
      <c r="B50" s="1213" t="s">
        <v>40</v>
      </c>
      <c r="C50" s="1214"/>
      <c r="D50" s="107"/>
      <c r="E50" s="1208" t="s">
        <v>41</v>
      </c>
      <c r="F50" s="1208"/>
      <c r="G50" s="1208"/>
      <c r="H50" s="1209"/>
      <c r="I50" s="345">
        <v>3154</v>
      </c>
      <c r="J50" s="346">
        <v>3121</v>
      </c>
      <c r="K50" s="346">
        <v>3491</v>
      </c>
      <c r="L50" s="346">
        <v>3567</v>
      </c>
      <c r="M50" s="347">
        <v>3507</v>
      </c>
    </row>
    <row r="51" spans="2:13" ht="27.75" customHeight="1" x14ac:dyDescent="0.15">
      <c r="B51" s="1202"/>
      <c r="C51" s="1203"/>
      <c r="D51" s="104"/>
      <c r="E51" s="1208" t="s">
        <v>42</v>
      </c>
      <c r="F51" s="1208"/>
      <c r="G51" s="1208"/>
      <c r="H51" s="1209"/>
      <c r="I51" s="345">
        <v>17</v>
      </c>
      <c r="J51" s="346">
        <v>9</v>
      </c>
      <c r="K51" s="346">
        <v>7</v>
      </c>
      <c r="L51" s="346">
        <v>6</v>
      </c>
      <c r="M51" s="347">
        <v>3</v>
      </c>
    </row>
    <row r="52" spans="2:13" ht="27.75" customHeight="1" x14ac:dyDescent="0.15">
      <c r="B52" s="1204"/>
      <c r="C52" s="1205"/>
      <c r="D52" s="104"/>
      <c r="E52" s="1208" t="s">
        <v>43</v>
      </c>
      <c r="F52" s="1208"/>
      <c r="G52" s="1208"/>
      <c r="H52" s="1209"/>
      <c r="I52" s="345">
        <v>5232</v>
      </c>
      <c r="J52" s="346">
        <v>4924</v>
      </c>
      <c r="K52" s="346">
        <v>4643</v>
      </c>
      <c r="L52" s="346">
        <v>4440</v>
      </c>
      <c r="M52" s="347">
        <v>4502</v>
      </c>
    </row>
    <row r="53" spans="2:13" ht="27.75" customHeight="1" thickBot="1" x14ac:dyDescent="0.2">
      <c r="B53" s="1215" t="s">
        <v>19</v>
      </c>
      <c r="C53" s="1216"/>
      <c r="D53" s="108"/>
      <c r="E53" s="1217" t="s">
        <v>44</v>
      </c>
      <c r="F53" s="1217"/>
      <c r="G53" s="1217"/>
      <c r="H53" s="1218"/>
      <c r="I53" s="348">
        <v>158</v>
      </c>
      <c r="J53" s="349">
        <v>-21</v>
      </c>
      <c r="K53" s="349">
        <v>-533</v>
      </c>
      <c r="L53" s="349">
        <v>-813</v>
      </c>
      <c r="M53" s="350">
        <v>-772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0ouVJfAqc1be6ui+5Syv9MV/We1Ds60tz6g4T1UcghKemMpKV2SG+YJhEHSV9Wsfio1RxHU3/o2vMyJXGT9HA==" saltValue="gIPzN0WQg7uSGYGht+PC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4" zoomScale="85" zoomScaleNormal="85" zoomScaleSheetLayoutView="100" workbookViewId="0">
      <selection activeCell="AF14" sqref="AF14:AJ1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7" t="s">
        <v>46</v>
      </c>
      <c r="D55" s="1227"/>
      <c r="E55" s="1228"/>
      <c r="F55" s="120">
        <v>1269</v>
      </c>
      <c r="G55" s="120">
        <v>1279</v>
      </c>
      <c r="H55" s="121">
        <v>1129</v>
      </c>
    </row>
    <row r="56" spans="2:8" ht="52.5" customHeight="1" x14ac:dyDescent="0.15">
      <c r="B56" s="122"/>
      <c r="C56" s="1229" t="s">
        <v>47</v>
      </c>
      <c r="D56" s="1229"/>
      <c r="E56" s="1230"/>
      <c r="F56" s="123">
        <v>913</v>
      </c>
      <c r="G56" s="123">
        <v>921</v>
      </c>
      <c r="H56" s="124">
        <v>928</v>
      </c>
    </row>
    <row r="57" spans="2:8" ht="53.25" customHeight="1" x14ac:dyDescent="0.15">
      <c r="B57" s="122"/>
      <c r="C57" s="1231" t="s">
        <v>48</v>
      </c>
      <c r="D57" s="1231"/>
      <c r="E57" s="1232"/>
      <c r="F57" s="125">
        <v>922</v>
      </c>
      <c r="G57" s="125">
        <v>948</v>
      </c>
      <c r="H57" s="126">
        <v>1020</v>
      </c>
    </row>
    <row r="58" spans="2:8" ht="45.75" customHeight="1" x14ac:dyDescent="0.15">
      <c r="B58" s="127"/>
      <c r="C58" s="1219" t="s">
        <v>558</v>
      </c>
      <c r="D58" s="1220"/>
      <c r="E58" s="1221"/>
      <c r="F58" s="128">
        <v>258</v>
      </c>
      <c r="G58" s="128">
        <v>302</v>
      </c>
      <c r="H58" s="129">
        <v>481</v>
      </c>
    </row>
    <row r="59" spans="2:8" ht="45.75" customHeight="1" x14ac:dyDescent="0.15">
      <c r="B59" s="127"/>
      <c r="C59" s="1219" t="s">
        <v>559</v>
      </c>
      <c r="D59" s="1220"/>
      <c r="E59" s="1221"/>
      <c r="F59" s="128">
        <v>541</v>
      </c>
      <c r="G59" s="128">
        <v>508</v>
      </c>
      <c r="H59" s="129">
        <v>392</v>
      </c>
    </row>
    <row r="60" spans="2:8" ht="45.75" customHeight="1" x14ac:dyDescent="0.15">
      <c r="B60" s="127"/>
      <c r="C60" s="1219" t="s">
        <v>560</v>
      </c>
      <c r="D60" s="1220"/>
      <c r="E60" s="1221"/>
      <c r="F60" s="128">
        <v>42</v>
      </c>
      <c r="G60" s="128">
        <v>42</v>
      </c>
      <c r="H60" s="129">
        <v>42</v>
      </c>
    </row>
    <row r="61" spans="2:8" ht="45.75" customHeight="1" x14ac:dyDescent="0.15">
      <c r="B61" s="127"/>
      <c r="C61" s="1219" t="s">
        <v>561</v>
      </c>
      <c r="D61" s="1220"/>
      <c r="E61" s="1221"/>
      <c r="F61" s="128">
        <v>20</v>
      </c>
      <c r="G61" s="128">
        <v>28</v>
      </c>
      <c r="H61" s="129">
        <v>36</v>
      </c>
    </row>
    <row r="62" spans="2:8" ht="45.75" customHeight="1" thickBot="1" x14ac:dyDescent="0.2">
      <c r="B62" s="130"/>
      <c r="C62" s="1222" t="s">
        <v>562</v>
      </c>
      <c r="D62" s="1223"/>
      <c r="E62" s="1224"/>
      <c r="F62" s="131">
        <v>0</v>
      </c>
      <c r="G62" s="131">
        <v>19</v>
      </c>
      <c r="H62" s="132">
        <v>26</v>
      </c>
    </row>
    <row r="63" spans="2:8" ht="52.5" customHeight="1" thickBot="1" x14ac:dyDescent="0.2">
      <c r="B63" s="133"/>
      <c r="C63" s="1225" t="s">
        <v>49</v>
      </c>
      <c r="D63" s="1225"/>
      <c r="E63" s="1226"/>
      <c r="F63" s="134">
        <v>3103</v>
      </c>
      <c r="G63" s="134">
        <v>3147</v>
      </c>
      <c r="H63" s="135">
        <v>3077</v>
      </c>
    </row>
    <row r="64" spans="2:8" x14ac:dyDescent="0.15"/>
  </sheetData>
  <sheetProtection algorithmName="SHA-512" hashValue="xKaWdavk/fHm9MlWm/4owlSXn7vSXNJTItbegiZE4HYY8/LOYfSb3RWLYewEMtrk11Cbk43EXF29XaQcOdbE+g==" saltValue="NIxbCOgQv3EUj35H3mv2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18" zoomScale="75" zoomScaleNormal="75"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578</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571</v>
      </c>
    </row>
    <row r="50" spans="1:109" x14ac:dyDescent="0.15">
      <c r="B50" s="259"/>
      <c r="G50" s="1233"/>
      <c r="H50" s="1233"/>
      <c r="I50" s="1233"/>
      <c r="J50" s="1233"/>
      <c r="K50" s="360"/>
      <c r="L50" s="360"/>
      <c r="M50" s="361"/>
      <c r="N50" s="361"/>
      <c r="AN50" s="1234"/>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6"/>
      <c r="BP50" s="1237" t="s">
        <v>530</v>
      </c>
      <c r="BQ50" s="1237"/>
      <c r="BR50" s="1237"/>
      <c r="BS50" s="1237"/>
      <c r="BT50" s="1237"/>
      <c r="BU50" s="1237"/>
      <c r="BV50" s="1237"/>
      <c r="BW50" s="1237"/>
      <c r="BX50" s="1237" t="s">
        <v>531</v>
      </c>
      <c r="BY50" s="1237"/>
      <c r="BZ50" s="1237"/>
      <c r="CA50" s="1237"/>
      <c r="CB50" s="1237"/>
      <c r="CC50" s="1237"/>
      <c r="CD50" s="1237"/>
      <c r="CE50" s="1237"/>
      <c r="CF50" s="1237" t="s">
        <v>532</v>
      </c>
      <c r="CG50" s="1237"/>
      <c r="CH50" s="1237"/>
      <c r="CI50" s="1237"/>
      <c r="CJ50" s="1237"/>
      <c r="CK50" s="1237"/>
      <c r="CL50" s="1237"/>
      <c r="CM50" s="1237"/>
      <c r="CN50" s="1237" t="s">
        <v>533</v>
      </c>
      <c r="CO50" s="1237"/>
      <c r="CP50" s="1237"/>
      <c r="CQ50" s="1237"/>
      <c r="CR50" s="1237"/>
      <c r="CS50" s="1237"/>
      <c r="CT50" s="1237"/>
      <c r="CU50" s="1237"/>
      <c r="CV50" s="1237" t="s">
        <v>534</v>
      </c>
      <c r="CW50" s="1237"/>
      <c r="CX50" s="1237"/>
      <c r="CY50" s="1237"/>
      <c r="CZ50" s="1237"/>
      <c r="DA50" s="1237"/>
      <c r="DB50" s="1237"/>
      <c r="DC50" s="1237"/>
    </row>
    <row r="51" spans="1:109" ht="13.5" customHeight="1" x14ac:dyDescent="0.15">
      <c r="B51" s="259"/>
      <c r="G51" s="1250"/>
      <c r="H51" s="1250"/>
      <c r="I51" s="1251"/>
      <c r="J51" s="1251"/>
      <c r="K51" s="1249"/>
      <c r="L51" s="1249"/>
      <c r="M51" s="1249"/>
      <c r="N51" s="1249"/>
      <c r="AM51" s="359"/>
      <c r="AN51" s="1239" t="s">
        <v>572</v>
      </c>
      <c r="AO51" s="1239"/>
      <c r="AP51" s="1239"/>
      <c r="AQ51" s="1239"/>
      <c r="AR51" s="1239"/>
      <c r="AS51" s="1239"/>
      <c r="AT51" s="1239"/>
      <c r="AU51" s="1239"/>
      <c r="AV51" s="1239"/>
      <c r="AW51" s="1239"/>
      <c r="AX51" s="1239"/>
      <c r="AY51" s="1239"/>
      <c r="AZ51" s="1239"/>
      <c r="BA51" s="1239"/>
      <c r="BB51" s="1239" t="s">
        <v>573</v>
      </c>
      <c r="BC51" s="1239"/>
      <c r="BD51" s="1239"/>
      <c r="BE51" s="1239"/>
      <c r="BF51" s="1239"/>
      <c r="BG51" s="1239"/>
      <c r="BH51" s="1239"/>
      <c r="BI51" s="1239"/>
      <c r="BJ51" s="1239"/>
      <c r="BK51" s="1239"/>
      <c r="BL51" s="1239"/>
      <c r="BM51" s="1239"/>
      <c r="BN51" s="1239"/>
      <c r="BO51" s="1239"/>
      <c r="BP51" s="1238">
        <v>6.1</v>
      </c>
      <c r="BQ51" s="1238"/>
      <c r="BR51" s="1238"/>
      <c r="BS51" s="1238"/>
      <c r="BT51" s="1238"/>
      <c r="BU51" s="1238"/>
      <c r="BV51" s="1238"/>
      <c r="BW51" s="1238"/>
      <c r="BX51" s="1238"/>
      <c r="BY51" s="1238"/>
      <c r="BZ51" s="1238"/>
      <c r="CA51" s="1238"/>
      <c r="CB51" s="1238"/>
      <c r="CC51" s="1238"/>
      <c r="CD51" s="1238"/>
      <c r="CE51" s="1238"/>
      <c r="CF51" s="1238"/>
      <c r="CG51" s="1238"/>
      <c r="CH51" s="1238"/>
      <c r="CI51" s="1238"/>
      <c r="CJ51" s="1238"/>
      <c r="CK51" s="1238"/>
      <c r="CL51" s="1238"/>
      <c r="CM51" s="1238"/>
      <c r="CN51" s="1238"/>
      <c r="CO51" s="1238"/>
      <c r="CP51" s="1238"/>
      <c r="CQ51" s="1238"/>
      <c r="CR51" s="1238"/>
      <c r="CS51" s="1238"/>
      <c r="CT51" s="1238"/>
      <c r="CU51" s="1238"/>
      <c r="CV51" s="1238"/>
      <c r="CW51" s="1238"/>
      <c r="CX51" s="1238"/>
      <c r="CY51" s="1238"/>
      <c r="CZ51" s="1238"/>
      <c r="DA51" s="1238"/>
      <c r="DB51" s="1238"/>
      <c r="DC51" s="1238"/>
    </row>
    <row r="52" spans="1:109" x14ac:dyDescent="0.15">
      <c r="B52" s="259"/>
      <c r="G52" s="1250"/>
      <c r="H52" s="1250"/>
      <c r="I52" s="1251"/>
      <c r="J52" s="1251"/>
      <c r="K52" s="1249"/>
      <c r="L52" s="1249"/>
      <c r="M52" s="1249"/>
      <c r="N52" s="1249"/>
      <c r="AM52" s="35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8"/>
      <c r="BQ52" s="1238"/>
      <c r="BR52" s="1238"/>
      <c r="BS52" s="1238"/>
      <c r="BT52" s="1238"/>
      <c r="BU52" s="1238"/>
      <c r="BV52" s="1238"/>
      <c r="BW52" s="1238"/>
      <c r="BX52" s="1238"/>
      <c r="BY52" s="1238"/>
      <c r="BZ52" s="1238"/>
      <c r="CA52" s="1238"/>
      <c r="CB52" s="1238"/>
      <c r="CC52" s="1238"/>
      <c r="CD52" s="1238"/>
      <c r="CE52" s="1238"/>
      <c r="CF52" s="1238"/>
      <c r="CG52" s="1238"/>
      <c r="CH52" s="1238"/>
      <c r="CI52" s="1238"/>
      <c r="CJ52" s="1238"/>
      <c r="CK52" s="1238"/>
      <c r="CL52" s="1238"/>
      <c r="CM52" s="1238"/>
      <c r="CN52" s="1238"/>
      <c r="CO52" s="1238"/>
      <c r="CP52" s="1238"/>
      <c r="CQ52" s="1238"/>
      <c r="CR52" s="1238"/>
      <c r="CS52" s="1238"/>
      <c r="CT52" s="1238"/>
      <c r="CU52" s="1238"/>
      <c r="CV52" s="1238"/>
      <c r="CW52" s="1238"/>
      <c r="CX52" s="1238"/>
      <c r="CY52" s="1238"/>
      <c r="CZ52" s="1238"/>
      <c r="DA52" s="1238"/>
      <c r="DB52" s="1238"/>
      <c r="DC52" s="1238"/>
    </row>
    <row r="53" spans="1:109" x14ac:dyDescent="0.15">
      <c r="A53" s="358"/>
      <c r="B53" s="259"/>
      <c r="G53" s="1250"/>
      <c r="H53" s="1250"/>
      <c r="I53" s="1233"/>
      <c r="J53" s="1233"/>
      <c r="K53" s="1249"/>
      <c r="L53" s="1249"/>
      <c r="M53" s="1249"/>
      <c r="N53" s="1249"/>
      <c r="AM53" s="359"/>
      <c r="AN53" s="1239"/>
      <c r="AO53" s="1239"/>
      <c r="AP53" s="1239"/>
      <c r="AQ53" s="1239"/>
      <c r="AR53" s="1239"/>
      <c r="AS53" s="1239"/>
      <c r="AT53" s="1239"/>
      <c r="AU53" s="1239"/>
      <c r="AV53" s="1239"/>
      <c r="AW53" s="1239"/>
      <c r="AX53" s="1239"/>
      <c r="AY53" s="1239"/>
      <c r="AZ53" s="1239"/>
      <c r="BA53" s="1239"/>
      <c r="BB53" s="1239" t="s">
        <v>574</v>
      </c>
      <c r="BC53" s="1239"/>
      <c r="BD53" s="1239"/>
      <c r="BE53" s="1239"/>
      <c r="BF53" s="1239"/>
      <c r="BG53" s="1239"/>
      <c r="BH53" s="1239"/>
      <c r="BI53" s="1239"/>
      <c r="BJ53" s="1239"/>
      <c r="BK53" s="1239"/>
      <c r="BL53" s="1239"/>
      <c r="BM53" s="1239"/>
      <c r="BN53" s="1239"/>
      <c r="BO53" s="1239"/>
      <c r="BP53" s="1238">
        <v>53.9</v>
      </c>
      <c r="BQ53" s="1238"/>
      <c r="BR53" s="1238"/>
      <c r="BS53" s="1238"/>
      <c r="BT53" s="1238"/>
      <c r="BU53" s="1238"/>
      <c r="BV53" s="1238"/>
      <c r="BW53" s="1238"/>
      <c r="BX53" s="1238">
        <v>55.7</v>
      </c>
      <c r="BY53" s="1238"/>
      <c r="BZ53" s="1238"/>
      <c r="CA53" s="1238"/>
      <c r="CB53" s="1238"/>
      <c r="CC53" s="1238"/>
      <c r="CD53" s="1238"/>
      <c r="CE53" s="1238"/>
      <c r="CF53" s="1238">
        <v>57.6</v>
      </c>
      <c r="CG53" s="1238"/>
      <c r="CH53" s="1238"/>
      <c r="CI53" s="1238"/>
      <c r="CJ53" s="1238"/>
      <c r="CK53" s="1238"/>
      <c r="CL53" s="1238"/>
      <c r="CM53" s="1238"/>
      <c r="CN53" s="1238">
        <v>54.6</v>
      </c>
      <c r="CO53" s="1238"/>
      <c r="CP53" s="1238"/>
      <c r="CQ53" s="1238"/>
      <c r="CR53" s="1238"/>
      <c r="CS53" s="1238"/>
      <c r="CT53" s="1238"/>
      <c r="CU53" s="1238"/>
      <c r="CV53" s="1238">
        <v>48.2</v>
      </c>
      <c r="CW53" s="1238"/>
      <c r="CX53" s="1238"/>
      <c r="CY53" s="1238"/>
      <c r="CZ53" s="1238"/>
      <c r="DA53" s="1238"/>
      <c r="DB53" s="1238"/>
      <c r="DC53" s="1238"/>
    </row>
    <row r="54" spans="1:109" x14ac:dyDescent="0.15">
      <c r="A54" s="358"/>
      <c r="B54" s="259"/>
      <c r="G54" s="1250"/>
      <c r="H54" s="1250"/>
      <c r="I54" s="1233"/>
      <c r="J54" s="1233"/>
      <c r="K54" s="1249"/>
      <c r="L54" s="1249"/>
      <c r="M54" s="1249"/>
      <c r="N54" s="1249"/>
      <c r="AM54" s="35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8"/>
      <c r="BQ54" s="1238"/>
      <c r="BR54" s="1238"/>
      <c r="BS54" s="1238"/>
      <c r="BT54" s="1238"/>
      <c r="BU54" s="1238"/>
      <c r="BV54" s="1238"/>
      <c r="BW54" s="1238"/>
      <c r="BX54" s="1238"/>
      <c r="BY54" s="1238"/>
      <c r="BZ54" s="1238"/>
      <c r="CA54" s="1238"/>
      <c r="CB54" s="1238"/>
      <c r="CC54" s="1238"/>
      <c r="CD54" s="1238"/>
      <c r="CE54" s="1238"/>
      <c r="CF54" s="1238"/>
      <c r="CG54" s="1238"/>
      <c r="CH54" s="1238"/>
      <c r="CI54" s="1238"/>
      <c r="CJ54" s="1238"/>
      <c r="CK54" s="1238"/>
      <c r="CL54" s="1238"/>
      <c r="CM54" s="1238"/>
      <c r="CN54" s="1238"/>
      <c r="CO54" s="1238"/>
      <c r="CP54" s="1238"/>
      <c r="CQ54" s="1238"/>
      <c r="CR54" s="1238"/>
      <c r="CS54" s="1238"/>
      <c r="CT54" s="1238"/>
      <c r="CU54" s="1238"/>
      <c r="CV54" s="1238"/>
      <c r="CW54" s="1238"/>
      <c r="CX54" s="1238"/>
      <c r="CY54" s="1238"/>
      <c r="CZ54" s="1238"/>
      <c r="DA54" s="1238"/>
      <c r="DB54" s="1238"/>
      <c r="DC54" s="1238"/>
    </row>
    <row r="55" spans="1:109" x14ac:dyDescent="0.15">
      <c r="A55" s="358"/>
      <c r="B55" s="259"/>
      <c r="G55" s="1233"/>
      <c r="H55" s="1233"/>
      <c r="I55" s="1233"/>
      <c r="J55" s="1233"/>
      <c r="K55" s="1249"/>
      <c r="L55" s="1249"/>
      <c r="M55" s="1249"/>
      <c r="N55" s="1249"/>
      <c r="AN55" s="1237" t="s">
        <v>575</v>
      </c>
      <c r="AO55" s="1237"/>
      <c r="AP55" s="1237"/>
      <c r="AQ55" s="1237"/>
      <c r="AR55" s="1237"/>
      <c r="AS55" s="1237"/>
      <c r="AT55" s="1237"/>
      <c r="AU55" s="1237"/>
      <c r="AV55" s="1237"/>
      <c r="AW55" s="1237"/>
      <c r="AX55" s="1237"/>
      <c r="AY55" s="1237"/>
      <c r="AZ55" s="1237"/>
      <c r="BA55" s="1237"/>
      <c r="BB55" s="1239" t="s">
        <v>573</v>
      </c>
      <c r="BC55" s="1239"/>
      <c r="BD55" s="1239"/>
      <c r="BE55" s="1239"/>
      <c r="BF55" s="1239"/>
      <c r="BG55" s="1239"/>
      <c r="BH55" s="1239"/>
      <c r="BI55" s="1239"/>
      <c r="BJ55" s="1239"/>
      <c r="BK55" s="1239"/>
      <c r="BL55" s="1239"/>
      <c r="BM55" s="1239"/>
      <c r="BN55" s="1239"/>
      <c r="BO55" s="1239"/>
      <c r="BP55" s="1238">
        <v>0</v>
      </c>
      <c r="BQ55" s="1238"/>
      <c r="BR55" s="1238"/>
      <c r="BS55" s="1238"/>
      <c r="BT55" s="1238"/>
      <c r="BU55" s="1238"/>
      <c r="BV55" s="1238"/>
      <c r="BW55" s="1238"/>
      <c r="BX55" s="1238">
        <v>0</v>
      </c>
      <c r="BY55" s="1238"/>
      <c r="BZ55" s="1238"/>
      <c r="CA55" s="1238"/>
      <c r="CB55" s="1238"/>
      <c r="CC55" s="1238"/>
      <c r="CD55" s="1238"/>
      <c r="CE55" s="1238"/>
      <c r="CF55" s="1238">
        <v>0</v>
      </c>
      <c r="CG55" s="1238"/>
      <c r="CH55" s="1238"/>
      <c r="CI55" s="1238"/>
      <c r="CJ55" s="1238"/>
      <c r="CK55" s="1238"/>
      <c r="CL55" s="1238"/>
      <c r="CM55" s="1238"/>
      <c r="CN55" s="1238">
        <v>0</v>
      </c>
      <c r="CO55" s="1238"/>
      <c r="CP55" s="1238"/>
      <c r="CQ55" s="1238"/>
      <c r="CR55" s="1238"/>
      <c r="CS55" s="1238"/>
      <c r="CT55" s="1238"/>
      <c r="CU55" s="1238"/>
      <c r="CV55" s="1238">
        <v>0</v>
      </c>
      <c r="CW55" s="1238"/>
      <c r="CX55" s="1238"/>
      <c r="CY55" s="1238"/>
      <c r="CZ55" s="1238"/>
      <c r="DA55" s="1238"/>
      <c r="DB55" s="1238"/>
      <c r="DC55" s="1238"/>
    </row>
    <row r="56" spans="1:109" x14ac:dyDescent="0.15">
      <c r="A56" s="358"/>
      <c r="B56" s="259"/>
      <c r="G56" s="1233"/>
      <c r="H56" s="1233"/>
      <c r="I56" s="1233"/>
      <c r="J56" s="1233"/>
      <c r="K56" s="1249"/>
      <c r="L56" s="1249"/>
      <c r="M56" s="1249"/>
      <c r="N56" s="1249"/>
      <c r="AN56" s="1237"/>
      <c r="AO56" s="1237"/>
      <c r="AP56" s="1237"/>
      <c r="AQ56" s="1237"/>
      <c r="AR56" s="1237"/>
      <c r="AS56" s="1237"/>
      <c r="AT56" s="1237"/>
      <c r="AU56" s="1237"/>
      <c r="AV56" s="1237"/>
      <c r="AW56" s="1237"/>
      <c r="AX56" s="1237"/>
      <c r="AY56" s="1237"/>
      <c r="AZ56" s="1237"/>
      <c r="BA56" s="1237"/>
      <c r="BB56" s="1239"/>
      <c r="BC56" s="1239"/>
      <c r="BD56" s="1239"/>
      <c r="BE56" s="1239"/>
      <c r="BF56" s="1239"/>
      <c r="BG56" s="1239"/>
      <c r="BH56" s="1239"/>
      <c r="BI56" s="1239"/>
      <c r="BJ56" s="1239"/>
      <c r="BK56" s="1239"/>
      <c r="BL56" s="1239"/>
      <c r="BM56" s="1239"/>
      <c r="BN56" s="1239"/>
      <c r="BO56" s="1239"/>
      <c r="BP56" s="1238"/>
      <c r="BQ56" s="1238"/>
      <c r="BR56" s="1238"/>
      <c r="BS56" s="1238"/>
      <c r="BT56" s="1238"/>
      <c r="BU56" s="1238"/>
      <c r="BV56" s="1238"/>
      <c r="BW56" s="1238"/>
      <c r="BX56" s="1238"/>
      <c r="BY56" s="1238"/>
      <c r="BZ56" s="1238"/>
      <c r="CA56" s="1238"/>
      <c r="CB56" s="1238"/>
      <c r="CC56" s="1238"/>
      <c r="CD56" s="1238"/>
      <c r="CE56" s="1238"/>
      <c r="CF56" s="1238"/>
      <c r="CG56" s="1238"/>
      <c r="CH56" s="1238"/>
      <c r="CI56" s="1238"/>
      <c r="CJ56" s="1238"/>
      <c r="CK56" s="1238"/>
      <c r="CL56" s="1238"/>
      <c r="CM56" s="1238"/>
      <c r="CN56" s="1238"/>
      <c r="CO56" s="1238"/>
      <c r="CP56" s="1238"/>
      <c r="CQ56" s="1238"/>
      <c r="CR56" s="1238"/>
      <c r="CS56" s="1238"/>
      <c r="CT56" s="1238"/>
      <c r="CU56" s="1238"/>
      <c r="CV56" s="1238"/>
      <c r="CW56" s="1238"/>
      <c r="CX56" s="1238"/>
      <c r="CY56" s="1238"/>
      <c r="CZ56" s="1238"/>
      <c r="DA56" s="1238"/>
      <c r="DB56" s="1238"/>
      <c r="DC56" s="1238"/>
    </row>
    <row r="57" spans="1:109" s="358" customFormat="1" x14ac:dyDescent="0.15">
      <c r="B57" s="362"/>
      <c r="G57" s="1233"/>
      <c r="H57" s="1233"/>
      <c r="I57" s="1252"/>
      <c r="J57" s="1252"/>
      <c r="K57" s="1249"/>
      <c r="L57" s="1249"/>
      <c r="M57" s="1249"/>
      <c r="N57" s="1249"/>
      <c r="AM57" s="255"/>
      <c r="AN57" s="1237"/>
      <c r="AO57" s="1237"/>
      <c r="AP57" s="1237"/>
      <c r="AQ57" s="1237"/>
      <c r="AR57" s="1237"/>
      <c r="AS57" s="1237"/>
      <c r="AT57" s="1237"/>
      <c r="AU57" s="1237"/>
      <c r="AV57" s="1237"/>
      <c r="AW57" s="1237"/>
      <c r="AX57" s="1237"/>
      <c r="AY57" s="1237"/>
      <c r="AZ57" s="1237"/>
      <c r="BA57" s="1237"/>
      <c r="BB57" s="1239" t="s">
        <v>574</v>
      </c>
      <c r="BC57" s="1239"/>
      <c r="BD57" s="1239"/>
      <c r="BE57" s="1239"/>
      <c r="BF57" s="1239"/>
      <c r="BG57" s="1239"/>
      <c r="BH57" s="1239"/>
      <c r="BI57" s="1239"/>
      <c r="BJ57" s="1239"/>
      <c r="BK57" s="1239"/>
      <c r="BL57" s="1239"/>
      <c r="BM57" s="1239"/>
      <c r="BN57" s="1239"/>
      <c r="BO57" s="1239"/>
      <c r="BP57" s="1238">
        <v>62.8</v>
      </c>
      <c r="BQ57" s="1238"/>
      <c r="BR57" s="1238"/>
      <c r="BS57" s="1238"/>
      <c r="BT57" s="1238"/>
      <c r="BU57" s="1238"/>
      <c r="BV57" s="1238"/>
      <c r="BW57" s="1238"/>
      <c r="BX57" s="1238">
        <v>62.2</v>
      </c>
      <c r="BY57" s="1238"/>
      <c r="BZ57" s="1238"/>
      <c r="CA57" s="1238"/>
      <c r="CB57" s="1238"/>
      <c r="CC57" s="1238"/>
      <c r="CD57" s="1238"/>
      <c r="CE57" s="1238"/>
      <c r="CF57" s="1238">
        <v>62.9</v>
      </c>
      <c r="CG57" s="1238"/>
      <c r="CH57" s="1238"/>
      <c r="CI57" s="1238"/>
      <c r="CJ57" s="1238"/>
      <c r="CK57" s="1238"/>
      <c r="CL57" s="1238"/>
      <c r="CM57" s="1238"/>
      <c r="CN57" s="1238">
        <v>62.9</v>
      </c>
      <c r="CO57" s="1238"/>
      <c r="CP57" s="1238"/>
      <c r="CQ57" s="1238"/>
      <c r="CR57" s="1238"/>
      <c r="CS57" s="1238"/>
      <c r="CT57" s="1238"/>
      <c r="CU57" s="1238"/>
      <c r="CV57" s="1238">
        <v>64.3</v>
      </c>
      <c r="CW57" s="1238"/>
      <c r="CX57" s="1238"/>
      <c r="CY57" s="1238"/>
      <c r="CZ57" s="1238"/>
      <c r="DA57" s="1238"/>
      <c r="DB57" s="1238"/>
      <c r="DC57" s="1238"/>
      <c r="DD57" s="363"/>
      <c r="DE57" s="362"/>
    </row>
    <row r="58" spans="1:109" s="358" customFormat="1" x14ac:dyDescent="0.15">
      <c r="A58" s="255"/>
      <c r="B58" s="362"/>
      <c r="G58" s="1233"/>
      <c r="H58" s="1233"/>
      <c r="I58" s="1252"/>
      <c r="J58" s="1252"/>
      <c r="K58" s="1249"/>
      <c r="L58" s="1249"/>
      <c r="M58" s="1249"/>
      <c r="N58" s="1249"/>
      <c r="AM58" s="255"/>
      <c r="AN58" s="1237"/>
      <c r="AO58" s="1237"/>
      <c r="AP58" s="1237"/>
      <c r="AQ58" s="1237"/>
      <c r="AR58" s="1237"/>
      <c r="AS58" s="1237"/>
      <c r="AT58" s="1237"/>
      <c r="AU58" s="1237"/>
      <c r="AV58" s="1237"/>
      <c r="AW58" s="1237"/>
      <c r="AX58" s="1237"/>
      <c r="AY58" s="1237"/>
      <c r="AZ58" s="1237"/>
      <c r="BA58" s="1237"/>
      <c r="BB58" s="1239"/>
      <c r="BC58" s="1239"/>
      <c r="BD58" s="1239"/>
      <c r="BE58" s="1239"/>
      <c r="BF58" s="1239"/>
      <c r="BG58" s="1239"/>
      <c r="BH58" s="1239"/>
      <c r="BI58" s="1239"/>
      <c r="BJ58" s="1239"/>
      <c r="BK58" s="1239"/>
      <c r="BL58" s="1239"/>
      <c r="BM58" s="1239"/>
      <c r="BN58" s="1239"/>
      <c r="BO58" s="1239"/>
      <c r="BP58" s="1238"/>
      <c r="BQ58" s="1238"/>
      <c r="BR58" s="1238"/>
      <c r="BS58" s="1238"/>
      <c r="BT58" s="1238"/>
      <c r="BU58" s="1238"/>
      <c r="BV58" s="1238"/>
      <c r="BW58" s="1238"/>
      <c r="BX58" s="1238"/>
      <c r="BY58" s="1238"/>
      <c r="BZ58" s="1238"/>
      <c r="CA58" s="1238"/>
      <c r="CB58" s="1238"/>
      <c r="CC58" s="1238"/>
      <c r="CD58" s="1238"/>
      <c r="CE58" s="1238"/>
      <c r="CF58" s="1238"/>
      <c r="CG58" s="1238"/>
      <c r="CH58" s="1238"/>
      <c r="CI58" s="1238"/>
      <c r="CJ58" s="1238"/>
      <c r="CK58" s="1238"/>
      <c r="CL58" s="1238"/>
      <c r="CM58" s="1238"/>
      <c r="CN58" s="1238"/>
      <c r="CO58" s="1238"/>
      <c r="CP58" s="1238"/>
      <c r="CQ58" s="1238"/>
      <c r="CR58" s="1238"/>
      <c r="CS58" s="1238"/>
      <c r="CT58" s="1238"/>
      <c r="CU58" s="1238"/>
      <c r="CV58" s="1238"/>
      <c r="CW58" s="1238"/>
      <c r="CX58" s="1238"/>
      <c r="CY58" s="1238"/>
      <c r="CZ58" s="1238"/>
      <c r="DA58" s="1238"/>
      <c r="DB58" s="1238"/>
      <c r="DC58" s="123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576</v>
      </c>
    </row>
    <row r="64" spans="1:109" x14ac:dyDescent="0.1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571</v>
      </c>
    </row>
    <row r="72" spans="2:107" x14ac:dyDescent="0.15">
      <c r="B72" s="259"/>
      <c r="G72" s="1233"/>
      <c r="H72" s="1233"/>
      <c r="I72" s="1233"/>
      <c r="J72" s="1233"/>
      <c r="K72" s="360"/>
      <c r="L72" s="360"/>
      <c r="M72" s="361"/>
      <c r="N72" s="361"/>
      <c r="AN72" s="1234"/>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6"/>
      <c r="BP72" s="1237" t="s">
        <v>530</v>
      </c>
      <c r="BQ72" s="1237"/>
      <c r="BR72" s="1237"/>
      <c r="BS72" s="1237"/>
      <c r="BT72" s="1237"/>
      <c r="BU72" s="1237"/>
      <c r="BV72" s="1237"/>
      <c r="BW72" s="1237"/>
      <c r="BX72" s="1237" t="s">
        <v>531</v>
      </c>
      <c r="BY72" s="1237"/>
      <c r="BZ72" s="1237"/>
      <c r="CA72" s="1237"/>
      <c r="CB72" s="1237"/>
      <c r="CC72" s="1237"/>
      <c r="CD72" s="1237"/>
      <c r="CE72" s="1237"/>
      <c r="CF72" s="1237" t="s">
        <v>532</v>
      </c>
      <c r="CG72" s="1237"/>
      <c r="CH72" s="1237"/>
      <c r="CI72" s="1237"/>
      <c r="CJ72" s="1237"/>
      <c r="CK72" s="1237"/>
      <c r="CL72" s="1237"/>
      <c r="CM72" s="1237"/>
      <c r="CN72" s="1237" t="s">
        <v>533</v>
      </c>
      <c r="CO72" s="1237"/>
      <c r="CP72" s="1237"/>
      <c r="CQ72" s="1237"/>
      <c r="CR72" s="1237"/>
      <c r="CS72" s="1237"/>
      <c r="CT72" s="1237"/>
      <c r="CU72" s="1237"/>
      <c r="CV72" s="1237" t="s">
        <v>534</v>
      </c>
      <c r="CW72" s="1237"/>
      <c r="CX72" s="1237"/>
      <c r="CY72" s="1237"/>
      <c r="CZ72" s="1237"/>
      <c r="DA72" s="1237"/>
      <c r="DB72" s="1237"/>
      <c r="DC72" s="1237"/>
    </row>
    <row r="73" spans="2:107" x14ac:dyDescent="0.15">
      <c r="B73" s="259"/>
      <c r="G73" s="1250"/>
      <c r="H73" s="1250"/>
      <c r="I73" s="1250"/>
      <c r="J73" s="1250"/>
      <c r="K73" s="1253"/>
      <c r="L73" s="1253"/>
      <c r="M73" s="1253"/>
      <c r="N73" s="1253"/>
      <c r="AM73" s="359"/>
      <c r="AN73" s="1239" t="s">
        <v>572</v>
      </c>
      <c r="AO73" s="1239"/>
      <c r="AP73" s="1239"/>
      <c r="AQ73" s="1239"/>
      <c r="AR73" s="1239"/>
      <c r="AS73" s="1239"/>
      <c r="AT73" s="1239"/>
      <c r="AU73" s="1239"/>
      <c r="AV73" s="1239"/>
      <c r="AW73" s="1239"/>
      <c r="AX73" s="1239"/>
      <c r="AY73" s="1239"/>
      <c r="AZ73" s="1239"/>
      <c r="BA73" s="1239"/>
      <c r="BB73" s="1239" t="s">
        <v>573</v>
      </c>
      <c r="BC73" s="1239"/>
      <c r="BD73" s="1239"/>
      <c r="BE73" s="1239"/>
      <c r="BF73" s="1239"/>
      <c r="BG73" s="1239"/>
      <c r="BH73" s="1239"/>
      <c r="BI73" s="1239"/>
      <c r="BJ73" s="1239"/>
      <c r="BK73" s="1239"/>
      <c r="BL73" s="1239"/>
      <c r="BM73" s="1239"/>
      <c r="BN73" s="1239"/>
      <c r="BO73" s="1239"/>
      <c r="BP73" s="1238">
        <v>6.1</v>
      </c>
      <c r="BQ73" s="1238"/>
      <c r="BR73" s="1238"/>
      <c r="BS73" s="1238"/>
      <c r="BT73" s="1238"/>
      <c r="BU73" s="1238"/>
      <c r="BV73" s="1238"/>
      <c r="BW73" s="1238"/>
      <c r="BX73" s="1238"/>
      <c r="BY73" s="1238"/>
      <c r="BZ73" s="1238"/>
      <c r="CA73" s="1238"/>
      <c r="CB73" s="1238"/>
      <c r="CC73" s="1238"/>
      <c r="CD73" s="1238"/>
      <c r="CE73" s="1238"/>
      <c r="CF73" s="1238"/>
      <c r="CG73" s="1238"/>
      <c r="CH73" s="1238"/>
      <c r="CI73" s="1238"/>
      <c r="CJ73" s="1238"/>
      <c r="CK73" s="1238"/>
      <c r="CL73" s="1238"/>
      <c r="CM73" s="1238"/>
      <c r="CN73" s="1238"/>
      <c r="CO73" s="1238"/>
      <c r="CP73" s="1238"/>
      <c r="CQ73" s="1238"/>
      <c r="CR73" s="1238"/>
      <c r="CS73" s="1238"/>
      <c r="CT73" s="1238"/>
      <c r="CU73" s="1238"/>
      <c r="CV73" s="1238"/>
      <c r="CW73" s="1238"/>
      <c r="CX73" s="1238"/>
      <c r="CY73" s="1238"/>
      <c r="CZ73" s="1238"/>
      <c r="DA73" s="1238"/>
      <c r="DB73" s="1238"/>
      <c r="DC73" s="1238"/>
    </row>
    <row r="74" spans="2:107" x14ac:dyDescent="0.15">
      <c r="B74" s="259"/>
      <c r="G74" s="1250"/>
      <c r="H74" s="1250"/>
      <c r="I74" s="1250"/>
      <c r="J74" s="1250"/>
      <c r="K74" s="1253"/>
      <c r="L74" s="1253"/>
      <c r="M74" s="1253"/>
      <c r="N74" s="1253"/>
      <c r="AM74" s="35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8"/>
      <c r="BQ74" s="1238"/>
      <c r="BR74" s="1238"/>
      <c r="BS74" s="1238"/>
      <c r="BT74" s="1238"/>
      <c r="BU74" s="1238"/>
      <c r="BV74" s="1238"/>
      <c r="BW74" s="1238"/>
      <c r="BX74" s="1238"/>
      <c r="BY74" s="1238"/>
      <c r="BZ74" s="1238"/>
      <c r="CA74" s="1238"/>
      <c r="CB74" s="1238"/>
      <c r="CC74" s="1238"/>
      <c r="CD74" s="1238"/>
      <c r="CE74" s="1238"/>
      <c r="CF74" s="1238"/>
      <c r="CG74" s="1238"/>
      <c r="CH74" s="1238"/>
      <c r="CI74" s="1238"/>
      <c r="CJ74" s="1238"/>
      <c r="CK74" s="1238"/>
      <c r="CL74" s="1238"/>
      <c r="CM74" s="1238"/>
      <c r="CN74" s="1238"/>
      <c r="CO74" s="1238"/>
      <c r="CP74" s="1238"/>
      <c r="CQ74" s="1238"/>
      <c r="CR74" s="1238"/>
      <c r="CS74" s="1238"/>
      <c r="CT74" s="1238"/>
      <c r="CU74" s="1238"/>
      <c r="CV74" s="1238"/>
      <c r="CW74" s="1238"/>
      <c r="CX74" s="1238"/>
      <c r="CY74" s="1238"/>
      <c r="CZ74" s="1238"/>
      <c r="DA74" s="1238"/>
      <c r="DB74" s="1238"/>
      <c r="DC74" s="1238"/>
    </row>
    <row r="75" spans="2:107" x14ac:dyDescent="0.15">
      <c r="B75" s="259"/>
      <c r="G75" s="1250"/>
      <c r="H75" s="1250"/>
      <c r="I75" s="1233"/>
      <c r="J75" s="1233"/>
      <c r="K75" s="1249"/>
      <c r="L75" s="1249"/>
      <c r="M75" s="1249"/>
      <c r="N75" s="1249"/>
      <c r="AM75" s="359"/>
      <c r="AN75" s="1239"/>
      <c r="AO75" s="1239"/>
      <c r="AP75" s="1239"/>
      <c r="AQ75" s="1239"/>
      <c r="AR75" s="1239"/>
      <c r="AS75" s="1239"/>
      <c r="AT75" s="1239"/>
      <c r="AU75" s="1239"/>
      <c r="AV75" s="1239"/>
      <c r="AW75" s="1239"/>
      <c r="AX75" s="1239"/>
      <c r="AY75" s="1239"/>
      <c r="AZ75" s="1239"/>
      <c r="BA75" s="1239"/>
      <c r="BB75" s="1239" t="s">
        <v>577</v>
      </c>
      <c r="BC75" s="1239"/>
      <c r="BD75" s="1239"/>
      <c r="BE75" s="1239"/>
      <c r="BF75" s="1239"/>
      <c r="BG75" s="1239"/>
      <c r="BH75" s="1239"/>
      <c r="BI75" s="1239"/>
      <c r="BJ75" s="1239"/>
      <c r="BK75" s="1239"/>
      <c r="BL75" s="1239"/>
      <c r="BM75" s="1239"/>
      <c r="BN75" s="1239"/>
      <c r="BO75" s="1239"/>
      <c r="BP75" s="1238">
        <v>9.6</v>
      </c>
      <c r="BQ75" s="1238"/>
      <c r="BR75" s="1238"/>
      <c r="BS75" s="1238"/>
      <c r="BT75" s="1238"/>
      <c r="BU75" s="1238"/>
      <c r="BV75" s="1238"/>
      <c r="BW75" s="1238"/>
      <c r="BX75" s="1238">
        <v>10.6</v>
      </c>
      <c r="BY75" s="1238"/>
      <c r="BZ75" s="1238"/>
      <c r="CA75" s="1238"/>
      <c r="CB75" s="1238"/>
      <c r="CC75" s="1238"/>
      <c r="CD75" s="1238"/>
      <c r="CE75" s="1238"/>
      <c r="CF75" s="1238">
        <v>11.5</v>
      </c>
      <c r="CG75" s="1238"/>
      <c r="CH75" s="1238"/>
      <c r="CI75" s="1238"/>
      <c r="CJ75" s="1238"/>
      <c r="CK75" s="1238"/>
      <c r="CL75" s="1238"/>
      <c r="CM75" s="1238"/>
      <c r="CN75" s="1238">
        <v>12</v>
      </c>
      <c r="CO75" s="1238"/>
      <c r="CP75" s="1238"/>
      <c r="CQ75" s="1238"/>
      <c r="CR75" s="1238"/>
      <c r="CS75" s="1238"/>
      <c r="CT75" s="1238"/>
      <c r="CU75" s="1238"/>
      <c r="CV75" s="1238">
        <v>11.6</v>
      </c>
      <c r="CW75" s="1238"/>
      <c r="CX75" s="1238"/>
      <c r="CY75" s="1238"/>
      <c r="CZ75" s="1238"/>
      <c r="DA75" s="1238"/>
      <c r="DB75" s="1238"/>
      <c r="DC75" s="1238"/>
    </row>
    <row r="76" spans="2:107" x14ac:dyDescent="0.15">
      <c r="B76" s="259"/>
      <c r="G76" s="1250"/>
      <c r="H76" s="1250"/>
      <c r="I76" s="1233"/>
      <c r="J76" s="1233"/>
      <c r="K76" s="1249"/>
      <c r="L76" s="1249"/>
      <c r="M76" s="1249"/>
      <c r="N76" s="1249"/>
      <c r="AM76" s="359"/>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8"/>
      <c r="BQ76" s="1238"/>
      <c r="BR76" s="1238"/>
      <c r="BS76" s="1238"/>
      <c r="BT76" s="1238"/>
      <c r="BU76" s="1238"/>
      <c r="BV76" s="1238"/>
      <c r="BW76" s="1238"/>
      <c r="BX76" s="1238"/>
      <c r="BY76" s="1238"/>
      <c r="BZ76" s="1238"/>
      <c r="CA76" s="1238"/>
      <c r="CB76" s="1238"/>
      <c r="CC76" s="1238"/>
      <c r="CD76" s="1238"/>
      <c r="CE76" s="1238"/>
      <c r="CF76" s="1238"/>
      <c r="CG76" s="1238"/>
      <c r="CH76" s="1238"/>
      <c r="CI76" s="1238"/>
      <c r="CJ76" s="1238"/>
      <c r="CK76" s="1238"/>
      <c r="CL76" s="1238"/>
      <c r="CM76" s="1238"/>
      <c r="CN76" s="1238"/>
      <c r="CO76" s="1238"/>
      <c r="CP76" s="1238"/>
      <c r="CQ76" s="1238"/>
      <c r="CR76" s="1238"/>
      <c r="CS76" s="1238"/>
      <c r="CT76" s="1238"/>
      <c r="CU76" s="1238"/>
      <c r="CV76" s="1238"/>
      <c r="CW76" s="1238"/>
      <c r="CX76" s="1238"/>
      <c r="CY76" s="1238"/>
      <c r="CZ76" s="1238"/>
      <c r="DA76" s="1238"/>
      <c r="DB76" s="1238"/>
      <c r="DC76" s="1238"/>
    </row>
    <row r="77" spans="2:107" x14ac:dyDescent="0.15">
      <c r="B77" s="259"/>
      <c r="G77" s="1233"/>
      <c r="H77" s="1233"/>
      <c r="I77" s="1233"/>
      <c r="J77" s="1233"/>
      <c r="K77" s="1253"/>
      <c r="L77" s="1253"/>
      <c r="M77" s="1253"/>
      <c r="N77" s="1253"/>
      <c r="AN77" s="1237" t="s">
        <v>575</v>
      </c>
      <c r="AO77" s="1237"/>
      <c r="AP77" s="1237"/>
      <c r="AQ77" s="1237"/>
      <c r="AR77" s="1237"/>
      <c r="AS77" s="1237"/>
      <c r="AT77" s="1237"/>
      <c r="AU77" s="1237"/>
      <c r="AV77" s="1237"/>
      <c r="AW77" s="1237"/>
      <c r="AX77" s="1237"/>
      <c r="AY77" s="1237"/>
      <c r="AZ77" s="1237"/>
      <c r="BA77" s="1237"/>
      <c r="BB77" s="1239" t="s">
        <v>573</v>
      </c>
      <c r="BC77" s="1239"/>
      <c r="BD77" s="1239"/>
      <c r="BE77" s="1239"/>
      <c r="BF77" s="1239"/>
      <c r="BG77" s="1239"/>
      <c r="BH77" s="1239"/>
      <c r="BI77" s="1239"/>
      <c r="BJ77" s="1239"/>
      <c r="BK77" s="1239"/>
      <c r="BL77" s="1239"/>
      <c r="BM77" s="1239"/>
      <c r="BN77" s="1239"/>
      <c r="BO77" s="1239"/>
      <c r="BP77" s="1238">
        <v>0</v>
      </c>
      <c r="BQ77" s="1238"/>
      <c r="BR77" s="1238"/>
      <c r="BS77" s="1238"/>
      <c r="BT77" s="1238"/>
      <c r="BU77" s="1238"/>
      <c r="BV77" s="1238"/>
      <c r="BW77" s="1238"/>
      <c r="BX77" s="1238">
        <v>0</v>
      </c>
      <c r="BY77" s="1238"/>
      <c r="BZ77" s="1238"/>
      <c r="CA77" s="1238"/>
      <c r="CB77" s="1238"/>
      <c r="CC77" s="1238"/>
      <c r="CD77" s="1238"/>
      <c r="CE77" s="1238"/>
      <c r="CF77" s="1238">
        <v>0</v>
      </c>
      <c r="CG77" s="1238"/>
      <c r="CH77" s="1238"/>
      <c r="CI77" s="1238"/>
      <c r="CJ77" s="1238"/>
      <c r="CK77" s="1238"/>
      <c r="CL77" s="1238"/>
      <c r="CM77" s="1238"/>
      <c r="CN77" s="1238">
        <v>0</v>
      </c>
      <c r="CO77" s="1238"/>
      <c r="CP77" s="1238"/>
      <c r="CQ77" s="1238"/>
      <c r="CR77" s="1238"/>
      <c r="CS77" s="1238"/>
      <c r="CT77" s="1238"/>
      <c r="CU77" s="1238"/>
      <c r="CV77" s="1238">
        <v>0</v>
      </c>
      <c r="CW77" s="1238"/>
      <c r="CX77" s="1238"/>
      <c r="CY77" s="1238"/>
      <c r="CZ77" s="1238"/>
      <c r="DA77" s="1238"/>
      <c r="DB77" s="1238"/>
      <c r="DC77" s="1238"/>
    </row>
    <row r="78" spans="2:107" x14ac:dyDescent="0.15">
      <c r="B78" s="259"/>
      <c r="G78" s="1233"/>
      <c r="H78" s="1233"/>
      <c r="I78" s="1233"/>
      <c r="J78" s="1233"/>
      <c r="K78" s="1253"/>
      <c r="L78" s="1253"/>
      <c r="M78" s="1253"/>
      <c r="N78" s="1253"/>
      <c r="AN78" s="1237"/>
      <c r="AO78" s="1237"/>
      <c r="AP78" s="1237"/>
      <c r="AQ78" s="1237"/>
      <c r="AR78" s="1237"/>
      <c r="AS78" s="1237"/>
      <c r="AT78" s="1237"/>
      <c r="AU78" s="1237"/>
      <c r="AV78" s="1237"/>
      <c r="AW78" s="1237"/>
      <c r="AX78" s="1237"/>
      <c r="AY78" s="1237"/>
      <c r="AZ78" s="1237"/>
      <c r="BA78" s="1237"/>
      <c r="BB78" s="1239"/>
      <c r="BC78" s="1239"/>
      <c r="BD78" s="1239"/>
      <c r="BE78" s="1239"/>
      <c r="BF78" s="1239"/>
      <c r="BG78" s="1239"/>
      <c r="BH78" s="1239"/>
      <c r="BI78" s="1239"/>
      <c r="BJ78" s="1239"/>
      <c r="BK78" s="1239"/>
      <c r="BL78" s="1239"/>
      <c r="BM78" s="1239"/>
      <c r="BN78" s="1239"/>
      <c r="BO78" s="1239"/>
      <c r="BP78" s="1238"/>
      <c r="BQ78" s="1238"/>
      <c r="BR78" s="1238"/>
      <c r="BS78" s="1238"/>
      <c r="BT78" s="1238"/>
      <c r="BU78" s="1238"/>
      <c r="BV78" s="1238"/>
      <c r="BW78" s="1238"/>
      <c r="BX78" s="1238"/>
      <c r="BY78" s="1238"/>
      <c r="BZ78" s="1238"/>
      <c r="CA78" s="1238"/>
      <c r="CB78" s="1238"/>
      <c r="CC78" s="1238"/>
      <c r="CD78" s="1238"/>
      <c r="CE78" s="1238"/>
      <c r="CF78" s="1238"/>
      <c r="CG78" s="1238"/>
      <c r="CH78" s="1238"/>
      <c r="CI78" s="1238"/>
      <c r="CJ78" s="1238"/>
      <c r="CK78" s="1238"/>
      <c r="CL78" s="1238"/>
      <c r="CM78" s="1238"/>
      <c r="CN78" s="1238"/>
      <c r="CO78" s="1238"/>
      <c r="CP78" s="1238"/>
      <c r="CQ78" s="1238"/>
      <c r="CR78" s="1238"/>
      <c r="CS78" s="1238"/>
      <c r="CT78" s="1238"/>
      <c r="CU78" s="1238"/>
      <c r="CV78" s="1238"/>
      <c r="CW78" s="1238"/>
      <c r="CX78" s="1238"/>
      <c r="CY78" s="1238"/>
      <c r="CZ78" s="1238"/>
      <c r="DA78" s="1238"/>
      <c r="DB78" s="1238"/>
      <c r="DC78" s="1238"/>
    </row>
    <row r="79" spans="2:107" x14ac:dyDescent="0.15">
      <c r="B79" s="259"/>
      <c r="G79" s="1233"/>
      <c r="H79" s="1233"/>
      <c r="I79" s="1252"/>
      <c r="J79" s="1252"/>
      <c r="K79" s="1254"/>
      <c r="L79" s="1254"/>
      <c r="M79" s="1254"/>
      <c r="N79" s="1254"/>
      <c r="AN79" s="1237"/>
      <c r="AO79" s="1237"/>
      <c r="AP79" s="1237"/>
      <c r="AQ79" s="1237"/>
      <c r="AR79" s="1237"/>
      <c r="AS79" s="1237"/>
      <c r="AT79" s="1237"/>
      <c r="AU79" s="1237"/>
      <c r="AV79" s="1237"/>
      <c r="AW79" s="1237"/>
      <c r="AX79" s="1237"/>
      <c r="AY79" s="1237"/>
      <c r="AZ79" s="1237"/>
      <c r="BA79" s="1237"/>
      <c r="BB79" s="1239" t="s">
        <v>577</v>
      </c>
      <c r="BC79" s="1239"/>
      <c r="BD79" s="1239"/>
      <c r="BE79" s="1239"/>
      <c r="BF79" s="1239"/>
      <c r="BG79" s="1239"/>
      <c r="BH79" s="1239"/>
      <c r="BI79" s="1239"/>
      <c r="BJ79" s="1239"/>
      <c r="BK79" s="1239"/>
      <c r="BL79" s="1239"/>
      <c r="BM79" s="1239"/>
      <c r="BN79" s="1239"/>
      <c r="BO79" s="1239"/>
      <c r="BP79" s="1238">
        <v>7.7</v>
      </c>
      <c r="BQ79" s="1238"/>
      <c r="BR79" s="1238"/>
      <c r="BS79" s="1238"/>
      <c r="BT79" s="1238"/>
      <c r="BU79" s="1238"/>
      <c r="BV79" s="1238"/>
      <c r="BW79" s="1238"/>
      <c r="BX79" s="1238">
        <v>5.8</v>
      </c>
      <c r="BY79" s="1238"/>
      <c r="BZ79" s="1238"/>
      <c r="CA79" s="1238"/>
      <c r="CB79" s="1238"/>
      <c r="CC79" s="1238"/>
      <c r="CD79" s="1238"/>
      <c r="CE79" s="1238"/>
      <c r="CF79" s="1238">
        <v>6.1</v>
      </c>
      <c r="CG79" s="1238"/>
      <c r="CH79" s="1238"/>
      <c r="CI79" s="1238"/>
      <c r="CJ79" s="1238"/>
      <c r="CK79" s="1238"/>
      <c r="CL79" s="1238"/>
      <c r="CM79" s="1238"/>
      <c r="CN79" s="1238">
        <v>6.4</v>
      </c>
      <c r="CO79" s="1238"/>
      <c r="CP79" s="1238"/>
      <c r="CQ79" s="1238"/>
      <c r="CR79" s="1238"/>
      <c r="CS79" s="1238"/>
      <c r="CT79" s="1238"/>
      <c r="CU79" s="1238"/>
      <c r="CV79" s="1238">
        <v>6.7</v>
      </c>
      <c r="CW79" s="1238"/>
      <c r="CX79" s="1238"/>
      <c r="CY79" s="1238"/>
      <c r="CZ79" s="1238"/>
      <c r="DA79" s="1238"/>
      <c r="DB79" s="1238"/>
      <c r="DC79" s="1238"/>
    </row>
    <row r="80" spans="2:107" x14ac:dyDescent="0.15">
      <c r="B80" s="259"/>
      <c r="G80" s="1233"/>
      <c r="H80" s="1233"/>
      <c r="I80" s="1252"/>
      <c r="J80" s="1252"/>
      <c r="K80" s="1254"/>
      <c r="L80" s="1254"/>
      <c r="M80" s="1254"/>
      <c r="N80" s="1254"/>
      <c r="AN80" s="1237"/>
      <c r="AO80" s="1237"/>
      <c r="AP80" s="1237"/>
      <c r="AQ80" s="1237"/>
      <c r="AR80" s="1237"/>
      <c r="AS80" s="1237"/>
      <c r="AT80" s="1237"/>
      <c r="AU80" s="1237"/>
      <c r="AV80" s="1237"/>
      <c r="AW80" s="1237"/>
      <c r="AX80" s="1237"/>
      <c r="AY80" s="1237"/>
      <c r="AZ80" s="1237"/>
      <c r="BA80" s="1237"/>
      <c r="BB80" s="1239"/>
      <c r="BC80" s="1239"/>
      <c r="BD80" s="1239"/>
      <c r="BE80" s="1239"/>
      <c r="BF80" s="1239"/>
      <c r="BG80" s="1239"/>
      <c r="BH80" s="1239"/>
      <c r="BI80" s="1239"/>
      <c r="BJ80" s="1239"/>
      <c r="BK80" s="1239"/>
      <c r="BL80" s="1239"/>
      <c r="BM80" s="1239"/>
      <c r="BN80" s="1239"/>
      <c r="BO80" s="1239"/>
      <c r="BP80" s="1238"/>
      <c r="BQ80" s="1238"/>
      <c r="BR80" s="1238"/>
      <c r="BS80" s="1238"/>
      <c r="BT80" s="1238"/>
      <c r="BU80" s="1238"/>
      <c r="BV80" s="1238"/>
      <c r="BW80" s="1238"/>
      <c r="BX80" s="1238"/>
      <c r="BY80" s="1238"/>
      <c r="BZ80" s="1238"/>
      <c r="CA80" s="1238"/>
      <c r="CB80" s="1238"/>
      <c r="CC80" s="1238"/>
      <c r="CD80" s="1238"/>
      <c r="CE80" s="1238"/>
      <c r="CF80" s="1238"/>
      <c r="CG80" s="1238"/>
      <c r="CH80" s="1238"/>
      <c r="CI80" s="1238"/>
      <c r="CJ80" s="1238"/>
      <c r="CK80" s="1238"/>
      <c r="CL80" s="1238"/>
      <c r="CM80" s="1238"/>
      <c r="CN80" s="1238"/>
      <c r="CO80" s="1238"/>
      <c r="CP80" s="1238"/>
      <c r="CQ80" s="1238"/>
      <c r="CR80" s="1238"/>
      <c r="CS80" s="1238"/>
      <c r="CT80" s="1238"/>
      <c r="CU80" s="1238"/>
      <c r="CV80" s="1238"/>
      <c r="CW80" s="1238"/>
      <c r="CX80" s="1238"/>
      <c r="CY80" s="1238"/>
      <c r="CZ80" s="1238"/>
      <c r="DA80" s="1238"/>
      <c r="DB80" s="1238"/>
      <c r="DC80" s="123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XXNhxZyxZRFSklY734i4/4z7mWqunVWySLNtXHDt9nysBBoPR54KajWm4jO/cszlPy+xGJB/XNADqZxPHtzzIA==" saltValue="FhsyTcW7GO7hPnPDh1V8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8" zoomScale="75" zoomScaleNormal="75" zoomScaleSheetLayoutView="70" workbookViewId="0">
      <selection activeCell="BE71" sqref="BE7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4Iw3gxuMpQ/e3deGXkqXDDCdfRP/2B/yVszPhQhJ4hlSymNrXPARi1kA5POvNP3WIoMf/Nf8i1Sv7aKFyeEjWw==" saltValue="8TupuhXiSRUP/EP7UJgf9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election activeCell="BJ81" sqref="BJ8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ajoNdzNk3V8XAgMmDAIGgPoGlyXMydD9AMOYc6GsaOqS5Ov1u5NI3SOiGesLBFgicCvA77FqlkjQQHu1cktGmw==" saltValue="NDwbAZ59Fr9hiUSmBu8v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170423</v>
      </c>
      <c r="E3" s="154"/>
      <c r="F3" s="155">
        <v>126262</v>
      </c>
      <c r="G3" s="156"/>
      <c r="H3" s="157"/>
    </row>
    <row r="4" spans="1:8" x14ac:dyDescent="0.15">
      <c r="A4" s="158"/>
      <c r="B4" s="159"/>
      <c r="C4" s="160"/>
      <c r="D4" s="161">
        <v>77915</v>
      </c>
      <c r="E4" s="162"/>
      <c r="F4" s="163">
        <v>56769</v>
      </c>
      <c r="G4" s="164"/>
      <c r="H4" s="165"/>
    </row>
    <row r="5" spans="1:8" x14ac:dyDescent="0.15">
      <c r="A5" s="146" t="s">
        <v>524</v>
      </c>
      <c r="B5" s="151"/>
      <c r="C5" s="152"/>
      <c r="D5" s="153">
        <v>81584</v>
      </c>
      <c r="E5" s="154"/>
      <c r="F5" s="155">
        <v>263613</v>
      </c>
      <c r="G5" s="156"/>
      <c r="H5" s="157"/>
    </row>
    <row r="6" spans="1:8" x14ac:dyDescent="0.15">
      <c r="A6" s="158"/>
      <c r="B6" s="159"/>
      <c r="C6" s="160"/>
      <c r="D6" s="161">
        <v>42539</v>
      </c>
      <c r="E6" s="162"/>
      <c r="F6" s="163">
        <v>128823</v>
      </c>
      <c r="G6" s="164"/>
      <c r="H6" s="165"/>
    </row>
    <row r="7" spans="1:8" x14ac:dyDescent="0.15">
      <c r="A7" s="146" t="s">
        <v>525</v>
      </c>
      <c r="B7" s="151"/>
      <c r="C7" s="152"/>
      <c r="D7" s="153">
        <v>85507</v>
      </c>
      <c r="E7" s="154"/>
      <c r="F7" s="155">
        <v>330026</v>
      </c>
      <c r="G7" s="156"/>
      <c r="H7" s="157"/>
    </row>
    <row r="8" spans="1:8" x14ac:dyDescent="0.15">
      <c r="A8" s="158"/>
      <c r="B8" s="159"/>
      <c r="C8" s="160"/>
      <c r="D8" s="161">
        <v>39339</v>
      </c>
      <c r="E8" s="162"/>
      <c r="F8" s="163">
        <v>141075</v>
      </c>
      <c r="G8" s="164"/>
      <c r="H8" s="165"/>
    </row>
    <row r="9" spans="1:8" x14ac:dyDescent="0.15">
      <c r="A9" s="146" t="s">
        <v>526</v>
      </c>
      <c r="B9" s="151"/>
      <c r="C9" s="152"/>
      <c r="D9" s="153">
        <v>178183</v>
      </c>
      <c r="E9" s="154"/>
      <c r="F9" s="155">
        <v>278179</v>
      </c>
      <c r="G9" s="156"/>
      <c r="H9" s="157"/>
    </row>
    <row r="10" spans="1:8" x14ac:dyDescent="0.15">
      <c r="A10" s="158"/>
      <c r="B10" s="159"/>
      <c r="C10" s="160"/>
      <c r="D10" s="161">
        <v>102463</v>
      </c>
      <c r="E10" s="162"/>
      <c r="F10" s="163">
        <v>122182</v>
      </c>
      <c r="G10" s="164"/>
      <c r="H10" s="165"/>
    </row>
    <row r="11" spans="1:8" x14ac:dyDescent="0.15">
      <c r="A11" s="146" t="s">
        <v>527</v>
      </c>
      <c r="B11" s="151"/>
      <c r="C11" s="152"/>
      <c r="D11" s="153">
        <v>263632</v>
      </c>
      <c r="E11" s="154"/>
      <c r="F11" s="155">
        <v>283153</v>
      </c>
      <c r="G11" s="156"/>
      <c r="H11" s="157"/>
    </row>
    <row r="12" spans="1:8" x14ac:dyDescent="0.15">
      <c r="A12" s="158"/>
      <c r="B12" s="159"/>
      <c r="C12" s="166"/>
      <c r="D12" s="161">
        <v>111170</v>
      </c>
      <c r="E12" s="162"/>
      <c r="F12" s="163">
        <v>127593</v>
      </c>
      <c r="G12" s="164"/>
      <c r="H12" s="165"/>
    </row>
    <row r="13" spans="1:8" x14ac:dyDescent="0.15">
      <c r="A13" s="146"/>
      <c r="B13" s="151"/>
      <c r="C13" s="152"/>
      <c r="D13" s="153">
        <v>155866</v>
      </c>
      <c r="E13" s="154"/>
      <c r="F13" s="155">
        <v>256247</v>
      </c>
      <c r="G13" s="167"/>
      <c r="H13" s="157"/>
    </row>
    <row r="14" spans="1:8" x14ac:dyDescent="0.15">
      <c r="A14" s="158"/>
      <c r="B14" s="159"/>
      <c r="C14" s="160"/>
      <c r="D14" s="161">
        <v>74685</v>
      </c>
      <c r="E14" s="162"/>
      <c r="F14" s="163">
        <v>115288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5.44</v>
      </c>
      <c r="C19" s="168">
        <f>ROUND(VALUE(SUBSTITUTE(実質収支比率等に係る経年分析!G$48,"▲","-")),2)</f>
        <v>10.59</v>
      </c>
      <c r="D19" s="168">
        <f>ROUND(VALUE(SUBSTITUTE(実質収支比率等に係る経年分析!H$48,"▲","-")),2)</f>
        <v>8.81</v>
      </c>
      <c r="E19" s="168">
        <f>ROUND(VALUE(SUBSTITUTE(実質収支比率等に係る経年分析!I$48,"▲","-")),2)</f>
        <v>11.53</v>
      </c>
      <c r="F19" s="168">
        <f>ROUND(VALUE(SUBSTITUTE(実質収支比率等に係る経年分析!J$48,"▲","-")),2)</f>
        <v>19.57</v>
      </c>
    </row>
    <row r="20" spans="1:11" x14ac:dyDescent="0.15">
      <c r="A20" s="168" t="s">
        <v>53</v>
      </c>
      <c r="B20" s="168">
        <f>ROUND(VALUE(SUBSTITUTE(実質収支比率等に係る経年分析!F$47,"▲","-")),2)</f>
        <v>42.86</v>
      </c>
      <c r="C20" s="168">
        <f>ROUND(VALUE(SUBSTITUTE(実質収支比率等に係る経年分析!G$47,"▲","-")),2)</f>
        <v>38.380000000000003</v>
      </c>
      <c r="D20" s="168">
        <f>ROUND(VALUE(SUBSTITUTE(実質収支比率等に係る経年分析!H$47,"▲","-")),2)</f>
        <v>36.700000000000003</v>
      </c>
      <c r="E20" s="168">
        <f>ROUND(VALUE(SUBSTITUTE(実質収支比率等に係る経年分析!I$47,"▲","-")),2)</f>
        <v>37.119999999999997</v>
      </c>
      <c r="F20" s="168">
        <f>ROUND(VALUE(SUBSTITUTE(実質収支比率等に係る経年分析!J$47,"▲","-")),2)</f>
        <v>33.24</v>
      </c>
    </row>
    <row r="21" spans="1:11" x14ac:dyDescent="0.15">
      <c r="A21" s="168" t="s">
        <v>54</v>
      </c>
      <c r="B21" s="168">
        <f>IF(ISNUMBER(VALUE(SUBSTITUTE(実質収支比率等に係る経年分析!F$49,"▲","-"))),ROUND(VALUE(SUBSTITUTE(実質収支比率等に係る経年分析!F$49,"▲","-")),2),NA())</f>
        <v>-3.92</v>
      </c>
      <c r="C21" s="168">
        <f>IF(ISNUMBER(VALUE(SUBSTITUTE(実質収支比率等に係る経年分析!G$49,"▲","-"))),ROUND(VALUE(SUBSTITUTE(実質収支比率等に係る経年分析!G$49,"▲","-")),2),NA())</f>
        <v>0.96</v>
      </c>
      <c r="D21" s="168">
        <f>IF(ISNUMBER(VALUE(SUBSTITUTE(実質収支比率等に係る経年分析!H$49,"▲","-"))),ROUND(VALUE(SUBSTITUTE(実質収支比率等に係る経年分析!H$49,"▲","-")),2),NA())</f>
        <v>-6.95</v>
      </c>
      <c r="E21" s="168">
        <f>IF(ISNUMBER(VALUE(SUBSTITUTE(実質収支比率等に係る経年分析!I$49,"▲","-"))),ROUND(VALUE(SUBSTITUTE(実質収支比率等に係る経年分析!I$49,"▲","-")),2),NA())</f>
        <v>-1.66</v>
      </c>
      <c r="F21" s="168">
        <f>IF(ISNUMBER(VALUE(SUBSTITUTE(実質収支比率等に係る経年分析!J$49,"▲","-"))),ROUND(VALUE(SUBSTITUTE(実質収支比率等に係る経年分析!J$49,"▲","-")),2),NA())</f>
        <v>-3.9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農業集落排水事業特別会計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0.13</v>
      </c>
    </row>
    <row r="30" spans="1:11" x14ac:dyDescent="0.15">
      <c r="A30" s="169" t="str">
        <f>IF(連結実質赤字比率に係る赤字・黒字の構成分析!C$40="",NA(),連結実質赤字比率に係る赤字・黒字の構成分析!C$40)</f>
        <v>宅地造成事業特別会計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0.16</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0.32</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3.14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2.88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1.27</v>
      </c>
    </row>
    <row r="33" spans="1:16" x14ac:dyDescent="0.15">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1.59</v>
      </c>
    </row>
    <row r="34" spans="1:16" x14ac:dyDescent="0.15">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11.23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9.74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9.8699999999999992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10.69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7.87</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8.1300000000000008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7.74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8.3000000000000007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5.43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10.58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11.53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19.57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532</v>
      </c>
      <c r="E42" s="170"/>
      <c r="F42" s="170"/>
      <c r="G42" s="170">
        <f>'実質公債費比率（分子）の構造'!L$52</f>
        <v>598</v>
      </c>
      <c r="H42" s="170"/>
      <c r="I42" s="170"/>
      <c r="J42" s="170">
        <f>'実質公債費比率（分子）の構造'!M$52</f>
        <v>580</v>
      </c>
      <c r="K42" s="170"/>
      <c r="L42" s="170"/>
      <c r="M42" s="170">
        <f>'実質公債費比率（分子）の構造'!N$52</f>
        <v>578</v>
      </c>
      <c r="N42" s="170"/>
      <c r="O42" s="170"/>
      <c r="P42" s="170">
        <f>'実質公債費比率（分子）の構造'!O$52</f>
        <v>519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11</v>
      </c>
      <c r="I44" s="170"/>
      <c r="J44" s="170"/>
      <c r="K44" s="170">
        <f>'実質公債費比率（分子）の構造'!N$50</f>
        <v>11</v>
      </c>
      <c r="L44" s="170"/>
      <c r="M44" s="170"/>
      <c r="N44" s="170">
        <f>'実質公債費比率（分子）の構造'!O$50</f>
        <v>6</v>
      </c>
      <c r="O44" s="170"/>
      <c r="P44" s="170"/>
    </row>
    <row r="45" spans="1:16" x14ac:dyDescent="0.15">
      <c r="A45" s="170" t="s">
        <v>63</v>
      </c>
      <c r="B45" s="170">
        <f>'実質公債費比率（分子）の構造'!K$49</f>
        <v>16</v>
      </c>
      <c r="C45" s="170"/>
      <c r="D45" s="170"/>
      <c r="E45" s="170">
        <f>'実質公債費比率（分子）の構造'!L$49</f>
        <v>17</v>
      </c>
      <c r="F45" s="170"/>
      <c r="G45" s="170"/>
      <c r="H45" s="170">
        <f>'実質公債費比率（分子）の構造'!M$49</f>
        <v>17</v>
      </c>
      <c r="I45" s="170"/>
      <c r="J45" s="170"/>
      <c r="K45" s="170">
        <f>'実質公債費比率（分子）の構造'!N$49</f>
        <v>19</v>
      </c>
      <c r="L45" s="170"/>
      <c r="M45" s="170"/>
      <c r="N45" s="170">
        <f>'実質公債費比率（分子）の構造'!O$49</f>
        <v>18</v>
      </c>
      <c r="O45" s="170"/>
      <c r="P45" s="170"/>
    </row>
    <row r="46" spans="1:16" x14ac:dyDescent="0.15">
      <c r="A46" s="170" t="s">
        <v>64</v>
      </c>
      <c r="B46" s="170">
        <f>'実質公債費比率（分子）の構造'!K$48</f>
        <v>152</v>
      </c>
      <c r="C46" s="170"/>
      <c r="D46" s="170"/>
      <c r="E46" s="170">
        <f>'実質公債費比率（分子）の構造'!L$48</f>
        <v>145</v>
      </c>
      <c r="F46" s="170"/>
      <c r="G46" s="170"/>
      <c r="H46" s="170">
        <f>'実質公債費比率（分子）の構造'!M$48</f>
        <v>141</v>
      </c>
      <c r="I46" s="170"/>
      <c r="J46" s="170"/>
      <c r="K46" s="170">
        <f>'実質公債費比率（分子）の構造'!N$48</f>
        <v>134</v>
      </c>
      <c r="L46" s="170"/>
      <c r="M46" s="170"/>
      <c r="N46" s="170">
        <f>'実質公債費比率（分子）の構造'!O$48</f>
        <v>118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635</v>
      </c>
      <c r="C49" s="170"/>
      <c r="D49" s="170"/>
      <c r="E49" s="170">
        <f>'実質公債費比率（分子）の構造'!L$45</f>
        <v>768</v>
      </c>
      <c r="F49" s="170"/>
      <c r="G49" s="170"/>
      <c r="H49" s="170">
        <f>'実質公債費比率（分子）の構造'!M$45</f>
        <v>750</v>
      </c>
      <c r="I49" s="170"/>
      <c r="J49" s="170"/>
      <c r="K49" s="170">
        <f>'実質公債費比率（分子）の構造'!N$45</f>
        <v>765</v>
      </c>
      <c r="L49" s="170"/>
      <c r="M49" s="170"/>
      <c r="N49" s="170">
        <f>'実質公債費比率（分子）の構造'!O$45</f>
        <v>691</v>
      </c>
      <c r="O49" s="170"/>
      <c r="P49" s="170"/>
    </row>
    <row r="50" spans="1:16" x14ac:dyDescent="0.15">
      <c r="A50" s="170" t="s">
        <v>67</v>
      </c>
      <c r="B50" s="170" t="e">
        <f>NA()</f>
        <v>#N/A</v>
      </c>
      <c r="C50" s="170">
        <f>IF(ISNUMBER('実質公債費比率（分子）の構造'!K$53),'実質公債費比率（分子）の構造'!K$53,NA())</f>
        <v>271</v>
      </c>
      <c r="D50" s="170" t="e">
        <f>NA()</f>
        <v>#N/A</v>
      </c>
      <c r="E50" s="170" t="e">
        <f>NA()</f>
        <v>#N/A</v>
      </c>
      <c r="F50" s="170">
        <f>IF(ISNUMBER('実質公債費比率（分子）の構造'!L$53),'実質公債費比率（分子）の構造'!L$53,NA())</f>
        <v>332</v>
      </c>
      <c r="G50" s="170" t="e">
        <f>NA()</f>
        <v>#N/A</v>
      </c>
      <c r="H50" s="170" t="e">
        <f>NA()</f>
        <v>#N/A</v>
      </c>
      <c r="I50" s="170">
        <f>IF(ISNUMBER('実質公債費比率（分子）の構造'!M$53),'実質公債費比率（分子）の構造'!M$53,NA())</f>
        <v>339</v>
      </c>
      <c r="J50" s="170" t="e">
        <f>NA()</f>
        <v>#N/A</v>
      </c>
      <c r="K50" s="170" t="e">
        <f>NA()</f>
        <v>#N/A</v>
      </c>
      <c r="L50" s="170">
        <f>IF(ISNUMBER('実質公債費比率（分子）の構造'!N$53),'実質公債費比率（分子）の構造'!N$53,NA())</f>
        <v>351</v>
      </c>
      <c r="M50" s="170" t="e">
        <f>NA()</f>
        <v>#N/A</v>
      </c>
      <c r="N50" s="170" t="e">
        <f>NA()</f>
        <v>#N/A</v>
      </c>
      <c r="O50" s="170">
        <f>IF(ISNUMBER('実質公債費比率（分子）の構造'!O$53),'実質公債費比率（分子）の構造'!O$53,NA())</f>
        <v>314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5232</v>
      </c>
      <c r="E56" s="169"/>
      <c r="F56" s="169"/>
      <c r="G56" s="169">
        <f>'将来負担比率（分子）の構造'!J$52</f>
        <v>4924</v>
      </c>
      <c r="H56" s="169"/>
      <c r="I56" s="169"/>
      <c r="J56" s="169">
        <f>'将来負担比率（分子）の構造'!K$52</f>
        <v>4643</v>
      </c>
      <c r="K56" s="169"/>
      <c r="L56" s="169"/>
      <c r="M56" s="169">
        <f>'将来負担比率（分子）の構造'!L$52</f>
        <v>4440</v>
      </c>
      <c r="N56" s="169"/>
      <c r="O56" s="169"/>
      <c r="P56" s="169">
        <f>'将来負担比率（分子）の構造'!M$52</f>
        <v>4502</v>
      </c>
    </row>
    <row r="57" spans="1:16" x14ac:dyDescent="0.15">
      <c r="A57" s="169" t="s">
        <v>42</v>
      </c>
      <c r="B57" s="169"/>
      <c r="C57" s="169"/>
      <c r="D57" s="169">
        <f>'将来負担比率（分子）の構造'!I$51</f>
        <v>17</v>
      </c>
      <c r="E57" s="169"/>
      <c r="F57" s="169"/>
      <c r="G57" s="169">
        <f>'将来負担比率（分子）の構造'!J$51</f>
        <v>9</v>
      </c>
      <c r="H57" s="169"/>
      <c r="I57" s="169"/>
      <c r="J57" s="169">
        <f>'将来負担比率（分子）の構造'!K$51</f>
        <v>7</v>
      </c>
      <c r="K57" s="169"/>
      <c r="L57" s="169"/>
      <c r="M57" s="169">
        <f>'将来負担比率（分子）の構造'!L$51</f>
        <v>6</v>
      </c>
      <c r="N57" s="169"/>
      <c r="O57" s="169"/>
      <c r="P57" s="169">
        <f>'将来負担比率（分子）の構造'!M$51</f>
        <v>3</v>
      </c>
    </row>
    <row r="58" spans="1:16" x14ac:dyDescent="0.15">
      <c r="A58" s="169" t="s">
        <v>41</v>
      </c>
      <c r="B58" s="169"/>
      <c r="C58" s="169"/>
      <c r="D58" s="169">
        <f>'将来負担比率（分子）の構造'!I$50</f>
        <v>3154</v>
      </c>
      <c r="E58" s="169"/>
      <c r="F58" s="169"/>
      <c r="G58" s="169">
        <f>'将来負担比率（分子）の構造'!J$50</f>
        <v>3121</v>
      </c>
      <c r="H58" s="169"/>
      <c r="I58" s="169"/>
      <c r="J58" s="169">
        <f>'将来負担比率（分子）の構造'!K$50</f>
        <v>3491</v>
      </c>
      <c r="K58" s="169"/>
      <c r="L58" s="169"/>
      <c r="M58" s="169">
        <f>'将来負担比率（分子）の構造'!L$50</f>
        <v>3567</v>
      </c>
      <c r="N58" s="169"/>
      <c r="O58" s="169"/>
      <c r="P58" s="169">
        <f>'将来負担比率（分子）の構造'!M$50</f>
        <v>3507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826</v>
      </c>
      <c r="C62" s="169"/>
      <c r="D62" s="169"/>
      <c r="E62" s="169">
        <f>'将来負担比率（分子）の構造'!J$45</f>
        <v>799</v>
      </c>
      <c r="F62" s="169"/>
      <c r="G62" s="169"/>
      <c r="H62" s="169">
        <f>'将来負担比率（分子）の構造'!K$45</f>
        <v>809</v>
      </c>
      <c r="I62" s="169"/>
      <c r="J62" s="169"/>
      <c r="K62" s="169">
        <f>'将来負担比率（分子）の構造'!L$45</f>
        <v>770</v>
      </c>
      <c r="L62" s="169"/>
      <c r="M62" s="169"/>
      <c r="N62" s="169">
        <f>'将来負担比率（分子）の構造'!M$45</f>
        <v>767</v>
      </c>
      <c r="O62" s="169"/>
      <c r="P62" s="169"/>
    </row>
    <row r="63" spans="1:16" x14ac:dyDescent="0.15">
      <c r="A63" s="169" t="s">
        <v>34</v>
      </c>
      <c r="B63" s="169">
        <f>'将来負担比率（分子）の構造'!I$44</f>
        <v>97</v>
      </c>
      <c r="C63" s="169"/>
      <c r="D63" s="169"/>
      <c r="E63" s="169">
        <f>'将来負担比率（分子）の構造'!J$44</f>
        <v>82</v>
      </c>
      <c r="F63" s="169"/>
      <c r="G63" s="169"/>
      <c r="H63" s="169">
        <f>'将来負担比率（分子）の構造'!K$44</f>
        <v>66</v>
      </c>
      <c r="I63" s="169"/>
      <c r="J63" s="169"/>
      <c r="K63" s="169">
        <f>'将来負担比率（分子）の構造'!L$44</f>
        <v>49</v>
      </c>
      <c r="L63" s="169"/>
      <c r="M63" s="169"/>
      <c r="N63" s="169">
        <f>'将来負担比率（分子）の構造'!M$44</f>
        <v>33</v>
      </c>
      <c r="O63" s="169"/>
      <c r="P63" s="169"/>
    </row>
    <row r="64" spans="1:16" x14ac:dyDescent="0.15">
      <c r="A64" s="169" t="s">
        <v>33</v>
      </c>
      <c r="B64" s="169">
        <f>'将来負担比率（分子）の構造'!I$43</f>
        <v>1280</v>
      </c>
      <c r="C64" s="169"/>
      <c r="D64" s="169"/>
      <c r="E64" s="169">
        <f>'将来負担比率（分子）の構造'!J$43</f>
        <v>1191</v>
      </c>
      <c r="F64" s="169"/>
      <c r="G64" s="169"/>
      <c r="H64" s="169">
        <f>'将来負担比率（分子）の構造'!K$43</f>
        <v>1122</v>
      </c>
      <c r="I64" s="169"/>
      <c r="J64" s="169"/>
      <c r="K64" s="169">
        <f>'将来負担比率（分子）の構造'!L$43</f>
        <v>1040</v>
      </c>
      <c r="L64" s="169"/>
      <c r="M64" s="169"/>
      <c r="N64" s="169">
        <f>'将来負担比率（分子）の構造'!M$43</f>
        <v>1000</v>
      </c>
      <c r="O64" s="169"/>
      <c r="P64" s="169"/>
    </row>
    <row r="65" spans="1:16" x14ac:dyDescent="0.15">
      <c r="A65" s="169" t="s">
        <v>32</v>
      </c>
      <c r="B65" s="169" t="str">
        <f>'将来負担比率（分子）の構造'!I$42</f>
        <v>-</v>
      </c>
      <c r="C65" s="169"/>
      <c r="D65" s="169"/>
      <c r="E65" s="169">
        <f>'将来負担比率（分子）の構造'!J$42</f>
        <v>15</v>
      </c>
      <c r="F65" s="169"/>
      <c r="G65" s="169"/>
      <c r="H65" s="169">
        <f>'将来負担比率（分子）の構造'!K$42</f>
        <v>11</v>
      </c>
      <c r="I65" s="169"/>
      <c r="J65" s="169"/>
      <c r="K65" s="169">
        <f>'将来負担比率（分子）の構造'!L$42</f>
        <v>8</v>
      </c>
      <c r="L65" s="169"/>
      <c r="M65" s="169"/>
      <c r="N65" s="169">
        <f>'将来負担比率（分子）の構造'!M$42</f>
        <v>4</v>
      </c>
      <c r="O65" s="169"/>
      <c r="P65" s="169"/>
    </row>
    <row r="66" spans="1:16" x14ac:dyDescent="0.15">
      <c r="A66" s="169" t="s">
        <v>31</v>
      </c>
      <c r="B66" s="169">
        <f>'将来負担比率（分子）の構造'!I$41</f>
        <v>6358</v>
      </c>
      <c r="C66" s="169"/>
      <c r="D66" s="169"/>
      <c r="E66" s="169">
        <f>'将来負担比率（分子）の構造'!J$41</f>
        <v>5945</v>
      </c>
      <c r="F66" s="169"/>
      <c r="G66" s="169"/>
      <c r="H66" s="169">
        <f>'将来負担比率（分子）の構造'!K$41</f>
        <v>5601</v>
      </c>
      <c r="I66" s="169"/>
      <c r="J66" s="169"/>
      <c r="K66" s="169">
        <f>'将来負担比率（分子）の構造'!L$41</f>
        <v>5332</v>
      </c>
      <c r="L66" s="169"/>
      <c r="M66" s="169"/>
      <c r="N66" s="169">
        <f>'将来負担比率（分子）の構造'!M$41</f>
        <v>5436</v>
      </c>
      <c r="O66" s="169"/>
      <c r="P66" s="169"/>
    </row>
    <row r="67" spans="1:16" x14ac:dyDescent="0.15">
      <c r="A67" s="169" t="s">
        <v>71</v>
      </c>
      <c r="B67" s="169" t="e">
        <f>NA()</f>
        <v>#N/A</v>
      </c>
      <c r="C67" s="169">
        <f>IF(ISNUMBER('将来負担比率（分子）の構造'!I$53), IF('将来負担比率（分子）の構造'!I$53 &lt; 0, 0, '将来負担比率（分子）の構造'!I$53), NA())</f>
        <v>158</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1269</v>
      </c>
      <c r="C72" s="173">
        <f>基金残高に係る経年分析!G55</f>
        <v>1279</v>
      </c>
      <c r="D72" s="173">
        <f>基金残高に係る経年分析!H55</f>
        <v>1129</v>
      </c>
    </row>
    <row r="73" spans="1:16" x14ac:dyDescent="0.15">
      <c r="A73" s="172" t="s">
        <v>74</v>
      </c>
      <c r="B73" s="173">
        <f>基金残高に係る経年分析!F56</f>
        <v>913</v>
      </c>
      <c r="C73" s="173">
        <f>基金残高に係る経年分析!G56</f>
        <v>921</v>
      </c>
      <c r="D73" s="173">
        <f>基金残高に係る経年分析!H56</f>
        <v>928</v>
      </c>
    </row>
    <row r="74" spans="1:16" x14ac:dyDescent="0.15">
      <c r="A74" s="172" t="s">
        <v>75</v>
      </c>
      <c r="B74" s="173">
        <f>基金残高に係る経年分析!F57</f>
        <v>922</v>
      </c>
      <c r="C74" s="173">
        <f>基金残高に係る経年分析!G57</f>
        <v>948</v>
      </c>
      <c r="D74" s="173">
        <f>基金残高に係る経年分析!H57</f>
        <v>1020</v>
      </c>
    </row>
  </sheetData>
  <sheetProtection algorithmName="SHA-512" hashValue="zKP3J/aZTiVulDB8TApREVUFdKHiouA7UDFZHk1xpc2fwYQ1+KQfkTudX06dYkSzWXSSunHpBMACHTRNDeTkqw==" saltValue="t68TKlvOKvch/wVncVEp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216</v>
      </c>
      <c r="C5" s="623"/>
      <c r="D5" s="623"/>
      <c r="E5" s="623"/>
      <c r="F5" s="623"/>
      <c r="G5" s="623"/>
      <c r="H5" s="623"/>
      <c r="I5" s="623"/>
      <c r="J5" s="623"/>
      <c r="K5" s="623"/>
      <c r="L5" s="623"/>
      <c r="M5" s="623"/>
      <c r="N5" s="623"/>
      <c r="O5" s="623"/>
      <c r="P5" s="623"/>
      <c r="Q5" s="624"/>
      <c r="R5" s="625">
        <v>722974</v>
      </c>
      <c r="S5" s="626"/>
      <c r="T5" s="626"/>
      <c r="U5" s="626"/>
      <c r="V5" s="626"/>
      <c r="W5" s="626"/>
      <c r="X5" s="626"/>
      <c r="Y5" s="627"/>
      <c r="Z5" s="628">
        <v>9.5</v>
      </c>
      <c r="AA5" s="628"/>
      <c r="AB5" s="628"/>
      <c r="AC5" s="628"/>
      <c r="AD5" s="629">
        <v>722974</v>
      </c>
      <c r="AE5" s="629"/>
      <c r="AF5" s="629"/>
      <c r="AG5" s="629"/>
      <c r="AH5" s="629"/>
      <c r="AI5" s="629"/>
      <c r="AJ5" s="629"/>
      <c r="AK5" s="629"/>
      <c r="AL5" s="630">
        <v>21</v>
      </c>
      <c r="AM5" s="631"/>
      <c r="AN5" s="631"/>
      <c r="AO5" s="632"/>
      <c r="AP5" s="622" t="s">
        <v>217</v>
      </c>
      <c r="AQ5" s="623"/>
      <c r="AR5" s="623"/>
      <c r="AS5" s="623"/>
      <c r="AT5" s="623"/>
      <c r="AU5" s="623"/>
      <c r="AV5" s="623"/>
      <c r="AW5" s="623"/>
      <c r="AX5" s="623"/>
      <c r="AY5" s="623"/>
      <c r="AZ5" s="623"/>
      <c r="BA5" s="623"/>
      <c r="BB5" s="623"/>
      <c r="BC5" s="623"/>
      <c r="BD5" s="623"/>
      <c r="BE5" s="623"/>
      <c r="BF5" s="624"/>
      <c r="BG5" s="636">
        <v>713339</v>
      </c>
      <c r="BH5" s="637"/>
      <c r="BI5" s="637"/>
      <c r="BJ5" s="637"/>
      <c r="BK5" s="637"/>
      <c r="BL5" s="637"/>
      <c r="BM5" s="637"/>
      <c r="BN5" s="638"/>
      <c r="BO5" s="639">
        <v>98.7</v>
      </c>
      <c r="BP5" s="639"/>
      <c r="BQ5" s="639"/>
      <c r="BR5" s="639"/>
      <c r="BS5" s="640">
        <v>48829</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15">
      <c r="B6" s="633" t="s">
        <v>221</v>
      </c>
      <c r="C6" s="634"/>
      <c r="D6" s="634"/>
      <c r="E6" s="634"/>
      <c r="F6" s="634"/>
      <c r="G6" s="634"/>
      <c r="H6" s="634"/>
      <c r="I6" s="634"/>
      <c r="J6" s="634"/>
      <c r="K6" s="634"/>
      <c r="L6" s="634"/>
      <c r="M6" s="634"/>
      <c r="N6" s="634"/>
      <c r="O6" s="634"/>
      <c r="P6" s="634"/>
      <c r="Q6" s="635"/>
      <c r="R6" s="636">
        <v>79277</v>
      </c>
      <c r="S6" s="637"/>
      <c r="T6" s="637"/>
      <c r="U6" s="637"/>
      <c r="V6" s="637"/>
      <c r="W6" s="637"/>
      <c r="X6" s="637"/>
      <c r="Y6" s="638"/>
      <c r="Z6" s="639">
        <v>1</v>
      </c>
      <c r="AA6" s="639"/>
      <c r="AB6" s="639"/>
      <c r="AC6" s="639"/>
      <c r="AD6" s="640">
        <v>79277</v>
      </c>
      <c r="AE6" s="640"/>
      <c r="AF6" s="640"/>
      <c r="AG6" s="640"/>
      <c r="AH6" s="640"/>
      <c r="AI6" s="640"/>
      <c r="AJ6" s="640"/>
      <c r="AK6" s="640"/>
      <c r="AL6" s="641">
        <v>2.2999999999999998</v>
      </c>
      <c r="AM6" s="642"/>
      <c r="AN6" s="642"/>
      <c r="AO6" s="643"/>
      <c r="AP6" s="633" t="s">
        <v>222</v>
      </c>
      <c r="AQ6" s="634"/>
      <c r="AR6" s="634"/>
      <c r="AS6" s="634"/>
      <c r="AT6" s="634"/>
      <c r="AU6" s="634"/>
      <c r="AV6" s="634"/>
      <c r="AW6" s="634"/>
      <c r="AX6" s="634"/>
      <c r="AY6" s="634"/>
      <c r="AZ6" s="634"/>
      <c r="BA6" s="634"/>
      <c r="BB6" s="634"/>
      <c r="BC6" s="634"/>
      <c r="BD6" s="634"/>
      <c r="BE6" s="634"/>
      <c r="BF6" s="635"/>
      <c r="BG6" s="636">
        <v>713339</v>
      </c>
      <c r="BH6" s="637"/>
      <c r="BI6" s="637"/>
      <c r="BJ6" s="637"/>
      <c r="BK6" s="637"/>
      <c r="BL6" s="637"/>
      <c r="BM6" s="637"/>
      <c r="BN6" s="638"/>
      <c r="BO6" s="639">
        <v>98.7</v>
      </c>
      <c r="BP6" s="639"/>
      <c r="BQ6" s="639"/>
      <c r="BR6" s="639"/>
      <c r="BS6" s="640">
        <v>48829</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77312</v>
      </c>
      <c r="CS6" s="637"/>
      <c r="CT6" s="637"/>
      <c r="CU6" s="637"/>
      <c r="CV6" s="637"/>
      <c r="CW6" s="637"/>
      <c r="CX6" s="637"/>
      <c r="CY6" s="638"/>
      <c r="CZ6" s="630">
        <v>1.1000000000000001</v>
      </c>
      <c r="DA6" s="631"/>
      <c r="DB6" s="631"/>
      <c r="DC6" s="647"/>
      <c r="DD6" s="645" t="s">
        <v>122</v>
      </c>
      <c r="DE6" s="637"/>
      <c r="DF6" s="637"/>
      <c r="DG6" s="637"/>
      <c r="DH6" s="637"/>
      <c r="DI6" s="637"/>
      <c r="DJ6" s="637"/>
      <c r="DK6" s="637"/>
      <c r="DL6" s="637"/>
      <c r="DM6" s="637"/>
      <c r="DN6" s="637"/>
      <c r="DO6" s="637"/>
      <c r="DP6" s="638"/>
      <c r="DQ6" s="645">
        <v>77312</v>
      </c>
      <c r="DR6" s="637"/>
      <c r="DS6" s="637"/>
      <c r="DT6" s="637"/>
      <c r="DU6" s="637"/>
      <c r="DV6" s="637"/>
      <c r="DW6" s="637"/>
      <c r="DX6" s="637"/>
      <c r="DY6" s="637"/>
      <c r="DZ6" s="637"/>
      <c r="EA6" s="637"/>
      <c r="EB6" s="637"/>
      <c r="EC6" s="646"/>
    </row>
    <row r="7" spans="2:143" ht="11.25" customHeight="1" x14ac:dyDescent="0.15">
      <c r="B7" s="633" t="s">
        <v>224</v>
      </c>
      <c r="C7" s="634"/>
      <c r="D7" s="634"/>
      <c r="E7" s="634"/>
      <c r="F7" s="634"/>
      <c r="G7" s="634"/>
      <c r="H7" s="634"/>
      <c r="I7" s="634"/>
      <c r="J7" s="634"/>
      <c r="K7" s="634"/>
      <c r="L7" s="634"/>
      <c r="M7" s="634"/>
      <c r="N7" s="634"/>
      <c r="O7" s="634"/>
      <c r="P7" s="634"/>
      <c r="Q7" s="635"/>
      <c r="R7" s="636">
        <v>120</v>
      </c>
      <c r="S7" s="637"/>
      <c r="T7" s="637"/>
      <c r="U7" s="637"/>
      <c r="V7" s="637"/>
      <c r="W7" s="637"/>
      <c r="X7" s="637"/>
      <c r="Y7" s="638"/>
      <c r="Z7" s="639">
        <v>0</v>
      </c>
      <c r="AA7" s="639"/>
      <c r="AB7" s="639"/>
      <c r="AC7" s="639"/>
      <c r="AD7" s="640">
        <v>120</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179288</v>
      </c>
      <c r="BH7" s="637"/>
      <c r="BI7" s="637"/>
      <c r="BJ7" s="637"/>
      <c r="BK7" s="637"/>
      <c r="BL7" s="637"/>
      <c r="BM7" s="637"/>
      <c r="BN7" s="638"/>
      <c r="BO7" s="639">
        <v>24.8</v>
      </c>
      <c r="BP7" s="639"/>
      <c r="BQ7" s="639"/>
      <c r="BR7" s="639"/>
      <c r="BS7" s="640">
        <v>1640</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959901</v>
      </c>
      <c r="CS7" s="637"/>
      <c r="CT7" s="637"/>
      <c r="CU7" s="637"/>
      <c r="CV7" s="637"/>
      <c r="CW7" s="637"/>
      <c r="CX7" s="637"/>
      <c r="CY7" s="638"/>
      <c r="CZ7" s="639">
        <v>14</v>
      </c>
      <c r="DA7" s="639"/>
      <c r="DB7" s="639"/>
      <c r="DC7" s="639"/>
      <c r="DD7" s="645">
        <v>6455</v>
      </c>
      <c r="DE7" s="637"/>
      <c r="DF7" s="637"/>
      <c r="DG7" s="637"/>
      <c r="DH7" s="637"/>
      <c r="DI7" s="637"/>
      <c r="DJ7" s="637"/>
      <c r="DK7" s="637"/>
      <c r="DL7" s="637"/>
      <c r="DM7" s="637"/>
      <c r="DN7" s="637"/>
      <c r="DO7" s="637"/>
      <c r="DP7" s="638"/>
      <c r="DQ7" s="645">
        <v>608954</v>
      </c>
      <c r="DR7" s="637"/>
      <c r="DS7" s="637"/>
      <c r="DT7" s="637"/>
      <c r="DU7" s="637"/>
      <c r="DV7" s="637"/>
      <c r="DW7" s="637"/>
      <c r="DX7" s="637"/>
      <c r="DY7" s="637"/>
      <c r="DZ7" s="637"/>
      <c r="EA7" s="637"/>
      <c r="EB7" s="637"/>
      <c r="EC7" s="646"/>
    </row>
    <row r="8" spans="2:143" ht="11.25" customHeight="1" x14ac:dyDescent="0.15">
      <c r="B8" s="633" t="s">
        <v>227</v>
      </c>
      <c r="C8" s="634"/>
      <c r="D8" s="634"/>
      <c r="E8" s="634"/>
      <c r="F8" s="634"/>
      <c r="G8" s="634"/>
      <c r="H8" s="634"/>
      <c r="I8" s="634"/>
      <c r="J8" s="634"/>
      <c r="K8" s="634"/>
      <c r="L8" s="634"/>
      <c r="M8" s="634"/>
      <c r="N8" s="634"/>
      <c r="O8" s="634"/>
      <c r="P8" s="634"/>
      <c r="Q8" s="635"/>
      <c r="R8" s="636">
        <v>1462</v>
      </c>
      <c r="S8" s="637"/>
      <c r="T8" s="637"/>
      <c r="U8" s="637"/>
      <c r="V8" s="637"/>
      <c r="W8" s="637"/>
      <c r="X8" s="637"/>
      <c r="Y8" s="638"/>
      <c r="Z8" s="639">
        <v>0</v>
      </c>
      <c r="AA8" s="639"/>
      <c r="AB8" s="639"/>
      <c r="AC8" s="639"/>
      <c r="AD8" s="640">
        <v>1462</v>
      </c>
      <c r="AE8" s="640"/>
      <c r="AF8" s="640"/>
      <c r="AG8" s="640"/>
      <c r="AH8" s="640"/>
      <c r="AI8" s="640"/>
      <c r="AJ8" s="640"/>
      <c r="AK8" s="640"/>
      <c r="AL8" s="641">
        <v>0</v>
      </c>
      <c r="AM8" s="642"/>
      <c r="AN8" s="642"/>
      <c r="AO8" s="643"/>
      <c r="AP8" s="633" t="s">
        <v>228</v>
      </c>
      <c r="AQ8" s="634"/>
      <c r="AR8" s="634"/>
      <c r="AS8" s="634"/>
      <c r="AT8" s="634"/>
      <c r="AU8" s="634"/>
      <c r="AV8" s="634"/>
      <c r="AW8" s="634"/>
      <c r="AX8" s="634"/>
      <c r="AY8" s="634"/>
      <c r="AZ8" s="634"/>
      <c r="BA8" s="634"/>
      <c r="BB8" s="634"/>
      <c r="BC8" s="634"/>
      <c r="BD8" s="634"/>
      <c r="BE8" s="634"/>
      <c r="BF8" s="635"/>
      <c r="BG8" s="636">
        <v>8631</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918339</v>
      </c>
      <c r="CS8" s="637"/>
      <c r="CT8" s="637"/>
      <c r="CU8" s="637"/>
      <c r="CV8" s="637"/>
      <c r="CW8" s="637"/>
      <c r="CX8" s="637"/>
      <c r="CY8" s="638"/>
      <c r="CZ8" s="639">
        <v>13.4</v>
      </c>
      <c r="DA8" s="639"/>
      <c r="DB8" s="639"/>
      <c r="DC8" s="639"/>
      <c r="DD8" s="645">
        <v>17089</v>
      </c>
      <c r="DE8" s="637"/>
      <c r="DF8" s="637"/>
      <c r="DG8" s="637"/>
      <c r="DH8" s="637"/>
      <c r="DI8" s="637"/>
      <c r="DJ8" s="637"/>
      <c r="DK8" s="637"/>
      <c r="DL8" s="637"/>
      <c r="DM8" s="637"/>
      <c r="DN8" s="637"/>
      <c r="DO8" s="637"/>
      <c r="DP8" s="638"/>
      <c r="DQ8" s="645">
        <v>602157</v>
      </c>
      <c r="DR8" s="637"/>
      <c r="DS8" s="637"/>
      <c r="DT8" s="637"/>
      <c r="DU8" s="637"/>
      <c r="DV8" s="637"/>
      <c r="DW8" s="637"/>
      <c r="DX8" s="637"/>
      <c r="DY8" s="637"/>
      <c r="DZ8" s="637"/>
      <c r="EA8" s="637"/>
      <c r="EB8" s="637"/>
      <c r="EC8" s="646"/>
    </row>
    <row r="9" spans="2:143" ht="11.25" customHeight="1" x14ac:dyDescent="0.15">
      <c r="B9" s="633" t="s">
        <v>230</v>
      </c>
      <c r="C9" s="634"/>
      <c r="D9" s="634"/>
      <c r="E9" s="634"/>
      <c r="F9" s="634"/>
      <c r="G9" s="634"/>
      <c r="H9" s="634"/>
      <c r="I9" s="634"/>
      <c r="J9" s="634"/>
      <c r="K9" s="634"/>
      <c r="L9" s="634"/>
      <c r="M9" s="634"/>
      <c r="N9" s="634"/>
      <c r="O9" s="634"/>
      <c r="P9" s="634"/>
      <c r="Q9" s="635"/>
      <c r="R9" s="636">
        <v>1757</v>
      </c>
      <c r="S9" s="637"/>
      <c r="T9" s="637"/>
      <c r="U9" s="637"/>
      <c r="V9" s="637"/>
      <c r="W9" s="637"/>
      <c r="X9" s="637"/>
      <c r="Y9" s="638"/>
      <c r="Z9" s="639">
        <v>0</v>
      </c>
      <c r="AA9" s="639"/>
      <c r="AB9" s="639"/>
      <c r="AC9" s="639"/>
      <c r="AD9" s="640">
        <v>1757</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153782</v>
      </c>
      <c r="BH9" s="637"/>
      <c r="BI9" s="637"/>
      <c r="BJ9" s="637"/>
      <c r="BK9" s="637"/>
      <c r="BL9" s="637"/>
      <c r="BM9" s="637"/>
      <c r="BN9" s="638"/>
      <c r="BO9" s="639">
        <v>21.3</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631526</v>
      </c>
      <c r="CS9" s="637"/>
      <c r="CT9" s="637"/>
      <c r="CU9" s="637"/>
      <c r="CV9" s="637"/>
      <c r="CW9" s="637"/>
      <c r="CX9" s="637"/>
      <c r="CY9" s="638"/>
      <c r="CZ9" s="639">
        <v>9.1999999999999993</v>
      </c>
      <c r="DA9" s="639"/>
      <c r="DB9" s="639"/>
      <c r="DC9" s="639"/>
      <c r="DD9" s="645">
        <v>62348</v>
      </c>
      <c r="DE9" s="637"/>
      <c r="DF9" s="637"/>
      <c r="DG9" s="637"/>
      <c r="DH9" s="637"/>
      <c r="DI9" s="637"/>
      <c r="DJ9" s="637"/>
      <c r="DK9" s="637"/>
      <c r="DL9" s="637"/>
      <c r="DM9" s="637"/>
      <c r="DN9" s="637"/>
      <c r="DO9" s="637"/>
      <c r="DP9" s="638"/>
      <c r="DQ9" s="645">
        <v>493219</v>
      </c>
      <c r="DR9" s="637"/>
      <c r="DS9" s="637"/>
      <c r="DT9" s="637"/>
      <c r="DU9" s="637"/>
      <c r="DV9" s="637"/>
      <c r="DW9" s="637"/>
      <c r="DX9" s="637"/>
      <c r="DY9" s="637"/>
      <c r="DZ9" s="637"/>
      <c r="EA9" s="637"/>
      <c r="EB9" s="637"/>
      <c r="EC9" s="646"/>
    </row>
    <row r="10" spans="2:143" ht="11.25" customHeight="1" x14ac:dyDescent="0.15">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11139</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3310</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290</v>
      </c>
      <c r="DR10" s="637"/>
      <c r="DS10" s="637"/>
      <c r="DT10" s="637"/>
      <c r="DU10" s="637"/>
      <c r="DV10" s="637"/>
      <c r="DW10" s="637"/>
      <c r="DX10" s="637"/>
      <c r="DY10" s="637"/>
      <c r="DZ10" s="637"/>
      <c r="EA10" s="637"/>
      <c r="EB10" s="637"/>
      <c r="EC10" s="646"/>
    </row>
    <row r="11" spans="2:143" ht="11.25" customHeight="1" x14ac:dyDescent="0.15">
      <c r="B11" s="633" t="s">
        <v>236</v>
      </c>
      <c r="C11" s="634"/>
      <c r="D11" s="634"/>
      <c r="E11" s="634"/>
      <c r="F11" s="634"/>
      <c r="G11" s="634"/>
      <c r="H11" s="634"/>
      <c r="I11" s="634"/>
      <c r="J11" s="634"/>
      <c r="K11" s="634"/>
      <c r="L11" s="634"/>
      <c r="M11" s="634"/>
      <c r="N11" s="634"/>
      <c r="O11" s="634"/>
      <c r="P11" s="634"/>
      <c r="Q11" s="635"/>
      <c r="R11" s="636">
        <v>120297</v>
      </c>
      <c r="S11" s="637"/>
      <c r="T11" s="637"/>
      <c r="U11" s="637"/>
      <c r="V11" s="637"/>
      <c r="W11" s="637"/>
      <c r="X11" s="637"/>
      <c r="Y11" s="638"/>
      <c r="Z11" s="641">
        <v>1.6</v>
      </c>
      <c r="AA11" s="642"/>
      <c r="AB11" s="642"/>
      <c r="AC11" s="648"/>
      <c r="AD11" s="645">
        <v>120297</v>
      </c>
      <c r="AE11" s="637"/>
      <c r="AF11" s="637"/>
      <c r="AG11" s="637"/>
      <c r="AH11" s="637"/>
      <c r="AI11" s="637"/>
      <c r="AJ11" s="637"/>
      <c r="AK11" s="638"/>
      <c r="AL11" s="641">
        <v>3.5</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5736</v>
      </c>
      <c r="BH11" s="637"/>
      <c r="BI11" s="637"/>
      <c r="BJ11" s="637"/>
      <c r="BK11" s="637"/>
      <c r="BL11" s="637"/>
      <c r="BM11" s="637"/>
      <c r="BN11" s="638"/>
      <c r="BO11" s="639">
        <v>0.8</v>
      </c>
      <c r="BP11" s="639"/>
      <c r="BQ11" s="639"/>
      <c r="BR11" s="639"/>
      <c r="BS11" s="640">
        <v>1640</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313121</v>
      </c>
      <c r="CS11" s="637"/>
      <c r="CT11" s="637"/>
      <c r="CU11" s="637"/>
      <c r="CV11" s="637"/>
      <c r="CW11" s="637"/>
      <c r="CX11" s="637"/>
      <c r="CY11" s="638"/>
      <c r="CZ11" s="639">
        <v>4.5999999999999996</v>
      </c>
      <c r="DA11" s="639"/>
      <c r="DB11" s="639"/>
      <c r="DC11" s="639"/>
      <c r="DD11" s="645">
        <v>13723</v>
      </c>
      <c r="DE11" s="637"/>
      <c r="DF11" s="637"/>
      <c r="DG11" s="637"/>
      <c r="DH11" s="637"/>
      <c r="DI11" s="637"/>
      <c r="DJ11" s="637"/>
      <c r="DK11" s="637"/>
      <c r="DL11" s="637"/>
      <c r="DM11" s="637"/>
      <c r="DN11" s="637"/>
      <c r="DO11" s="637"/>
      <c r="DP11" s="638"/>
      <c r="DQ11" s="645">
        <v>190876</v>
      </c>
      <c r="DR11" s="637"/>
      <c r="DS11" s="637"/>
      <c r="DT11" s="637"/>
      <c r="DU11" s="637"/>
      <c r="DV11" s="637"/>
      <c r="DW11" s="637"/>
      <c r="DX11" s="637"/>
      <c r="DY11" s="637"/>
      <c r="DZ11" s="637"/>
      <c r="EA11" s="637"/>
      <c r="EB11" s="637"/>
      <c r="EC11" s="646"/>
    </row>
    <row r="12" spans="2:143" ht="11.25" customHeight="1" x14ac:dyDescent="0.15">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483181</v>
      </c>
      <c r="BH12" s="637"/>
      <c r="BI12" s="637"/>
      <c r="BJ12" s="637"/>
      <c r="BK12" s="637"/>
      <c r="BL12" s="637"/>
      <c r="BM12" s="637"/>
      <c r="BN12" s="638"/>
      <c r="BO12" s="639">
        <v>66.8</v>
      </c>
      <c r="BP12" s="639"/>
      <c r="BQ12" s="639"/>
      <c r="BR12" s="639"/>
      <c r="BS12" s="640">
        <v>47189</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1435403</v>
      </c>
      <c r="CS12" s="637"/>
      <c r="CT12" s="637"/>
      <c r="CU12" s="637"/>
      <c r="CV12" s="637"/>
      <c r="CW12" s="637"/>
      <c r="CX12" s="637"/>
      <c r="CY12" s="638"/>
      <c r="CZ12" s="639">
        <v>21</v>
      </c>
      <c r="DA12" s="639"/>
      <c r="DB12" s="639"/>
      <c r="DC12" s="639"/>
      <c r="DD12" s="645">
        <v>553031</v>
      </c>
      <c r="DE12" s="637"/>
      <c r="DF12" s="637"/>
      <c r="DG12" s="637"/>
      <c r="DH12" s="637"/>
      <c r="DI12" s="637"/>
      <c r="DJ12" s="637"/>
      <c r="DK12" s="637"/>
      <c r="DL12" s="637"/>
      <c r="DM12" s="637"/>
      <c r="DN12" s="637"/>
      <c r="DO12" s="637"/>
      <c r="DP12" s="638"/>
      <c r="DQ12" s="645">
        <v>356066</v>
      </c>
      <c r="DR12" s="637"/>
      <c r="DS12" s="637"/>
      <c r="DT12" s="637"/>
      <c r="DU12" s="637"/>
      <c r="DV12" s="637"/>
      <c r="DW12" s="637"/>
      <c r="DX12" s="637"/>
      <c r="DY12" s="637"/>
      <c r="DZ12" s="637"/>
      <c r="EA12" s="637"/>
      <c r="EB12" s="637"/>
      <c r="EC12" s="646"/>
    </row>
    <row r="13" spans="2:143" ht="11.25" customHeight="1" x14ac:dyDescent="0.15">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362280</v>
      </c>
      <c r="BH13" s="637"/>
      <c r="BI13" s="637"/>
      <c r="BJ13" s="637"/>
      <c r="BK13" s="637"/>
      <c r="BL13" s="637"/>
      <c r="BM13" s="637"/>
      <c r="BN13" s="638"/>
      <c r="BO13" s="639">
        <v>50.1</v>
      </c>
      <c r="BP13" s="639"/>
      <c r="BQ13" s="639"/>
      <c r="BR13" s="639"/>
      <c r="BS13" s="640">
        <v>47189</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849347</v>
      </c>
      <c r="CS13" s="637"/>
      <c r="CT13" s="637"/>
      <c r="CU13" s="637"/>
      <c r="CV13" s="637"/>
      <c r="CW13" s="637"/>
      <c r="CX13" s="637"/>
      <c r="CY13" s="638"/>
      <c r="CZ13" s="639">
        <v>12.4</v>
      </c>
      <c r="DA13" s="639"/>
      <c r="DB13" s="639"/>
      <c r="DC13" s="639"/>
      <c r="DD13" s="645">
        <v>497165</v>
      </c>
      <c r="DE13" s="637"/>
      <c r="DF13" s="637"/>
      <c r="DG13" s="637"/>
      <c r="DH13" s="637"/>
      <c r="DI13" s="637"/>
      <c r="DJ13" s="637"/>
      <c r="DK13" s="637"/>
      <c r="DL13" s="637"/>
      <c r="DM13" s="637"/>
      <c r="DN13" s="637"/>
      <c r="DO13" s="637"/>
      <c r="DP13" s="638"/>
      <c r="DQ13" s="645">
        <v>335714</v>
      </c>
      <c r="DR13" s="637"/>
      <c r="DS13" s="637"/>
      <c r="DT13" s="637"/>
      <c r="DU13" s="637"/>
      <c r="DV13" s="637"/>
      <c r="DW13" s="637"/>
      <c r="DX13" s="637"/>
      <c r="DY13" s="637"/>
      <c r="DZ13" s="637"/>
      <c r="EA13" s="637"/>
      <c r="EB13" s="637"/>
      <c r="EC13" s="646"/>
    </row>
    <row r="14" spans="2:143" ht="11.25" customHeight="1" x14ac:dyDescent="0.15">
      <c r="B14" s="633" t="s">
        <v>245</v>
      </c>
      <c r="C14" s="634"/>
      <c r="D14" s="634"/>
      <c r="E14" s="634"/>
      <c r="F14" s="634"/>
      <c r="G14" s="634"/>
      <c r="H14" s="634"/>
      <c r="I14" s="634"/>
      <c r="J14" s="634"/>
      <c r="K14" s="634"/>
      <c r="L14" s="634"/>
      <c r="M14" s="634"/>
      <c r="N14" s="634"/>
      <c r="O14" s="634"/>
      <c r="P14" s="634"/>
      <c r="Q14" s="635"/>
      <c r="R14" s="636">
        <v>469</v>
      </c>
      <c r="S14" s="637"/>
      <c r="T14" s="637"/>
      <c r="U14" s="637"/>
      <c r="V14" s="637"/>
      <c r="W14" s="637"/>
      <c r="X14" s="637"/>
      <c r="Y14" s="638"/>
      <c r="Z14" s="639">
        <v>0</v>
      </c>
      <c r="AA14" s="639"/>
      <c r="AB14" s="639"/>
      <c r="AC14" s="639"/>
      <c r="AD14" s="640">
        <v>469</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20120</v>
      </c>
      <c r="BH14" s="637"/>
      <c r="BI14" s="637"/>
      <c r="BJ14" s="637"/>
      <c r="BK14" s="637"/>
      <c r="BL14" s="637"/>
      <c r="BM14" s="637"/>
      <c r="BN14" s="638"/>
      <c r="BO14" s="639">
        <v>2.8</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194645</v>
      </c>
      <c r="CS14" s="637"/>
      <c r="CT14" s="637"/>
      <c r="CU14" s="637"/>
      <c r="CV14" s="637"/>
      <c r="CW14" s="637"/>
      <c r="CX14" s="637"/>
      <c r="CY14" s="638"/>
      <c r="CZ14" s="639">
        <v>2.8</v>
      </c>
      <c r="DA14" s="639"/>
      <c r="DB14" s="639"/>
      <c r="DC14" s="639"/>
      <c r="DD14" s="645">
        <v>1030</v>
      </c>
      <c r="DE14" s="637"/>
      <c r="DF14" s="637"/>
      <c r="DG14" s="637"/>
      <c r="DH14" s="637"/>
      <c r="DI14" s="637"/>
      <c r="DJ14" s="637"/>
      <c r="DK14" s="637"/>
      <c r="DL14" s="637"/>
      <c r="DM14" s="637"/>
      <c r="DN14" s="637"/>
      <c r="DO14" s="637"/>
      <c r="DP14" s="638"/>
      <c r="DQ14" s="645">
        <v>187555</v>
      </c>
      <c r="DR14" s="637"/>
      <c r="DS14" s="637"/>
      <c r="DT14" s="637"/>
      <c r="DU14" s="637"/>
      <c r="DV14" s="637"/>
      <c r="DW14" s="637"/>
      <c r="DX14" s="637"/>
      <c r="DY14" s="637"/>
      <c r="DZ14" s="637"/>
      <c r="EA14" s="637"/>
      <c r="EB14" s="637"/>
      <c r="EC14" s="646"/>
    </row>
    <row r="15" spans="2:143" ht="11.25" customHeight="1" x14ac:dyDescent="0.15">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30750</v>
      </c>
      <c r="BH15" s="637"/>
      <c r="BI15" s="637"/>
      <c r="BJ15" s="637"/>
      <c r="BK15" s="637"/>
      <c r="BL15" s="637"/>
      <c r="BM15" s="637"/>
      <c r="BN15" s="638"/>
      <c r="BO15" s="639">
        <v>4.3</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523355</v>
      </c>
      <c r="CS15" s="637"/>
      <c r="CT15" s="637"/>
      <c r="CU15" s="637"/>
      <c r="CV15" s="637"/>
      <c r="CW15" s="637"/>
      <c r="CX15" s="637"/>
      <c r="CY15" s="638"/>
      <c r="CZ15" s="639">
        <v>7.6</v>
      </c>
      <c r="DA15" s="639"/>
      <c r="DB15" s="639"/>
      <c r="DC15" s="639"/>
      <c r="DD15" s="645">
        <v>76364</v>
      </c>
      <c r="DE15" s="637"/>
      <c r="DF15" s="637"/>
      <c r="DG15" s="637"/>
      <c r="DH15" s="637"/>
      <c r="DI15" s="637"/>
      <c r="DJ15" s="637"/>
      <c r="DK15" s="637"/>
      <c r="DL15" s="637"/>
      <c r="DM15" s="637"/>
      <c r="DN15" s="637"/>
      <c r="DO15" s="637"/>
      <c r="DP15" s="638"/>
      <c r="DQ15" s="645">
        <v>379158</v>
      </c>
      <c r="DR15" s="637"/>
      <c r="DS15" s="637"/>
      <c r="DT15" s="637"/>
      <c r="DU15" s="637"/>
      <c r="DV15" s="637"/>
      <c r="DW15" s="637"/>
      <c r="DX15" s="637"/>
      <c r="DY15" s="637"/>
      <c r="DZ15" s="637"/>
      <c r="EA15" s="637"/>
      <c r="EB15" s="637"/>
      <c r="EC15" s="646"/>
    </row>
    <row r="16" spans="2:143" ht="11.25" customHeight="1" x14ac:dyDescent="0.15">
      <c r="B16" s="633" t="s">
        <v>251</v>
      </c>
      <c r="C16" s="634"/>
      <c r="D16" s="634"/>
      <c r="E16" s="634"/>
      <c r="F16" s="634"/>
      <c r="G16" s="634"/>
      <c r="H16" s="634"/>
      <c r="I16" s="634"/>
      <c r="J16" s="634"/>
      <c r="K16" s="634"/>
      <c r="L16" s="634"/>
      <c r="M16" s="634"/>
      <c r="N16" s="634"/>
      <c r="O16" s="634"/>
      <c r="P16" s="634"/>
      <c r="Q16" s="635"/>
      <c r="R16" s="636">
        <v>6218</v>
      </c>
      <c r="S16" s="637"/>
      <c r="T16" s="637"/>
      <c r="U16" s="637"/>
      <c r="V16" s="637"/>
      <c r="W16" s="637"/>
      <c r="X16" s="637"/>
      <c r="Y16" s="638"/>
      <c r="Z16" s="639">
        <v>0.1</v>
      </c>
      <c r="AA16" s="639"/>
      <c r="AB16" s="639"/>
      <c r="AC16" s="639"/>
      <c r="AD16" s="640">
        <v>6218</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246563</v>
      </c>
      <c r="CS16" s="637"/>
      <c r="CT16" s="637"/>
      <c r="CU16" s="637"/>
      <c r="CV16" s="637"/>
      <c r="CW16" s="637"/>
      <c r="CX16" s="637"/>
      <c r="CY16" s="638"/>
      <c r="CZ16" s="639">
        <v>3.6</v>
      </c>
      <c r="DA16" s="639"/>
      <c r="DB16" s="639"/>
      <c r="DC16" s="639"/>
      <c r="DD16" s="645" t="s">
        <v>122</v>
      </c>
      <c r="DE16" s="637"/>
      <c r="DF16" s="637"/>
      <c r="DG16" s="637"/>
      <c r="DH16" s="637"/>
      <c r="DI16" s="637"/>
      <c r="DJ16" s="637"/>
      <c r="DK16" s="637"/>
      <c r="DL16" s="637"/>
      <c r="DM16" s="637"/>
      <c r="DN16" s="637"/>
      <c r="DO16" s="637"/>
      <c r="DP16" s="638"/>
      <c r="DQ16" s="645">
        <v>41525</v>
      </c>
      <c r="DR16" s="637"/>
      <c r="DS16" s="637"/>
      <c r="DT16" s="637"/>
      <c r="DU16" s="637"/>
      <c r="DV16" s="637"/>
      <c r="DW16" s="637"/>
      <c r="DX16" s="637"/>
      <c r="DY16" s="637"/>
      <c r="DZ16" s="637"/>
      <c r="EA16" s="637"/>
      <c r="EB16" s="637"/>
      <c r="EC16" s="646"/>
    </row>
    <row r="17" spans="2:133" ht="11.25" customHeight="1" x14ac:dyDescent="0.15">
      <c r="B17" s="633" t="s">
        <v>254</v>
      </c>
      <c r="C17" s="634"/>
      <c r="D17" s="634"/>
      <c r="E17" s="634"/>
      <c r="F17" s="634"/>
      <c r="G17" s="634"/>
      <c r="H17" s="634"/>
      <c r="I17" s="634"/>
      <c r="J17" s="634"/>
      <c r="K17" s="634"/>
      <c r="L17" s="634"/>
      <c r="M17" s="634"/>
      <c r="N17" s="634"/>
      <c r="O17" s="634"/>
      <c r="P17" s="634"/>
      <c r="Q17" s="635"/>
      <c r="R17" s="636">
        <v>6746</v>
      </c>
      <c r="S17" s="637"/>
      <c r="T17" s="637"/>
      <c r="U17" s="637"/>
      <c r="V17" s="637"/>
      <c r="W17" s="637"/>
      <c r="X17" s="637"/>
      <c r="Y17" s="638"/>
      <c r="Z17" s="639">
        <v>0.1</v>
      </c>
      <c r="AA17" s="639"/>
      <c r="AB17" s="639"/>
      <c r="AC17" s="639"/>
      <c r="AD17" s="640">
        <v>6746</v>
      </c>
      <c r="AE17" s="640"/>
      <c r="AF17" s="640"/>
      <c r="AG17" s="640"/>
      <c r="AH17" s="640"/>
      <c r="AI17" s="640"/>
      <c r="AJ17" s="640"/>
      <c r="AK17" s="640"/>
      <c r="AL17" s="641">
        <v>0.2</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691421</v>
      </c>
      <c r="CS17" s="637"/>
      <c r="CT17" s="637"/>
      <c r="CU17" s="637"/>
      <c r="CV17" s="637"/>
      <c r="CW17" s="637"/>
      <c r="CX17" s="637"/>
      <c r="CY17" s="638"/>
      <c r="CZ17" s="639">
        <v>10.1</v>
      </c>
      <c r="DA17" s="639"/>
      <c r="DB17" s="639"/>
      <c r="DC17" s="639"/>
      <c r="DD17" s="645" t="s">
        <v>122</v>
      </c>
      <c r="DE17" s="637"/>
      <c r="DF17" s="637"/>
      <c r="DG17" s="637"/>
      <c r="DH17" s="637"/>
      <c r="DI17" s="637"/>
      <c r="DJ17" s="637"/>
      <c r="DK17" s="637"/>
      <c r="DL17" s="637"/>
      <c r="DM17" s="637"/>
      <c r="DN17" s="637"/>
      <c r="DO17" s="637"/>
      <c r="DP17" s="638"/>
      <c r="DQ17" s="645">
        <v>689367</v>
      </c>
      <c r="DR17" s="637"/>
      <c r="DS17" s="637"/>
      <c r="DT17" s="637"/>
      <c r="DU17" s="637"/>
      <c r="DV17" s="637"/>
      <c r="DW17" s="637"/>
      <c r="DX17" s="637"/>
      <c r="DY17" s="637"/>
      <c r="DZ17" s="637"/>
      <c r="EA17" s="637"/>
      <c r="EB17" s="637"/>
      <c r="EC17" s="646"/>
    </row>
    <row r="18" spans="2:133" ht="11.25" customHeight="1" x14ac:dyDescent="0.15">
      <c r="B18" s="633" t="s">
        <v>257</v>
      </c>
      <c r="C18" s="634"/>
      <c r="D18" s="634"/>
      <c r="E18" s="634"/>
      <c r="F18" s="634"/>
      <c r="G18" s="634"/>
      <c r="H18" s="634"/>
      <c r="I18" s="634"/>
      <c r="J18" s="634"/>
      <c r="K18" s="634"/>
      <c r="L18" s="634"/>
      <c r="M18" s="634"/>
      <c r="N18" s="634"/>
      <c r="O18" s="634"/>
      <c r="P18" s="634"/>
      <c r="Q18" s="635"/>
      <c r="R18" s="636">
        <v>1088</v>
      </c>
      <c r="S18" s="637"/>
      <c r="T18" s="637"/>
      <c r="U18" s="637"/>
      <c r="V18" s="637"/>
      <c r="W18" s="637"/>
      <c r="X18" s="637"/>
      <c r="Y18" s="638"/>
      <c r="Z18" s="639">
        <v>0</v>
      </c>
      <c r="AA18" s="639"/>
      <c r="AB18" s="639"/>
      <c r="AC18" s="639"/>
      <c r="AD18" s="640">
        <v>1088</v>
      </c>
      <c r="AE18" s="640"/>
      <c r="AF18" s="640"/>
      <c r="AG18" s="640"/>
      <c r="AH18" s="640"/>
      <c r="AI18" s="640"/>
      <c r="AJ18" s="640"/>
      <c r="AK18" s="640"/>
      <c r="AL18" s="641">
        <v>0</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260</v>
      </c>
      <c r="C19" s="634"/>
      <c r="D19" s="634"/>
      <c r="E19" s="634"/>
      <c r="F19" s="634"/>
      <c r="G19" s="634"/>
      <c r="H19" s="634"/>
      <c r="I19" s="634"/>
      <c r="J19" s="634"/>
      <c r="K19" s="634"/>
      <c r="L19" s="634"/>
      <c r="M19" s="634"/>
      <c r="N19" s="634"/>
      <c r="O19" s="634"/>
      <c r="P19" s="634"/>
      <c r="Q19" s="635"/>
      <c r="R19" s="636">
        <v>1088</v>
      </c>
      <c r="S19" s="637"/>
      <c r="T19" s="637"/>
      <c r="U19" s="637"/>
      <c r="V19" s="637"/>
      <c r="W19" s="637"/>
      <c r="X19" s="637"/>
      <c r="Y19" s="638"/>
      <c r="Z19" s="639">
        <v>0</v>
      </c>
      <c r="AA19" s="639"/>
      <c r="AB19" s="639"/>
      <c r="AC19" s="639"/>
      <c r="AD19" s="640">
        <v>1088</v>
      </c>
      <c r="AE19" s="640"/>
      <c r="AF19" s="640"/>
      <c r="AG19" s="640"/>
      <c r="AH19" s="640"/>
      <c r="AI19" s="640"/>
      <c r="AJ19" s="640"/>
      <c r="AK19" s="640"/>
      <c r="AL19" s="641">
        <v>0</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9635</v>
      </c>
      <c r="BH19" s="637"/>
      <c r="BI19" s="637"/>
      <c r="BJ19" s="637"/>
      <c r="BK19" s="637"/>
      <c r="BL19" s="637"/>
      <c r="BM19" s="637"/>
      <c r="BN19" s="638"/>
      <c r="BO19" s="639">
        <v>1.3</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263</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9635</v>
      </c>
      <c r="BH20" s="637"/>
      <c r="BI20" s="637"/>
      <c r="BJ20" s="637"/>
      <c r="BK20" s="637"/>
      <c r="BL20" s="637"/>
      <c r="BM20" s="637"/>
      <c r="BN20" s="638"/>
      <c r="BO20" s="639">
        <v>1.3</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6844243</v>
      </c>
      <c r="CS20" s="637"/>
      <c r="CT20" s="637"/>
      <c r="CU20" s="637"/>
      <c r="CV20" s="637"/>
      <c r="CW20" s="637"/>
      <c r="CX20" s="637"/>
      <c r="CY20" s="638"/>
      <c r="CZ20" s="639">
        <v>100</v>
      </c>
      <c r="DA20" s="639"/>
      <c r="DB20" s="639"/>
      <c r="DC20" s="639"/>
      <c r="DD20" s="645">
        <v>1227205</v>
      </c>
      <c r="DE20" s="637"/>
      <c r="DF20" s="637"/>
      <c r="DG20" s="637"/>
      <c r="DH20" s="637"/>
      <c r="DI20" s="637"/>
      <c r="DJ20" s="637"/>
      <c r="DK20" s="637"/>
      <c r="DL20" s="637"/>
      <c r="DM20" s="637"/>
      <c r="DN20" s="637"/>
      <c r="DO20" s="637"/>
      <c r="DP20" s="638"/>
      <c r="DQ20" s="645">
        <v>3962193</v>
      </c>
      <c r="DR20" s="637"/>
      <c r="DS20" s="637"/>
      <c r="DT20" s="637"/>
      <c r="DU20" s="637"/>
      <c r="DV20" s="637"/>
      <c r="DW20" s="637"/>
      <c r="DX20" s="637"/>
      <c r="DY20" s="637"/>
      <c r="DZ20" s="637"/>
      <c r="EA20" s="637"/>
      <c r="EB20" s="637"/>
      <c r="EC20" s="646"/>
    </row>
    <row r="21" spans="2:133" ht="11.25" customHeight="1" x14ac:dyDescent="0.15">
      <c r="B21" s="633" t="s">
        <v>266</v>
      </c>
      <c r="C21" s="634"/>
      <c r="D21" s="634"/>
      <c r="E21" s="634"/>
      <c r="F21" s="634"/>
      <c r="G21" s="634"/>
      <c r="H21" s="634"/>
      <c r="I21" s="634"/>
      <c r="J21" s="634"/>
      <c r="K21" s="634"/>
      <c r="L21" s="634"/>
      <c r="M21" s="634"/>
      <c r="N21" s="634"/>
      <c r="O21" s="634"/>
      <c r="P21" s="634"/>
      <c r="Q21" s="635"/>
      <c r="R21" s="636">
        <v>3004093</v>
      </c>
      <c r="S21" s="637"/>
      <c r="T21" s="637"/>
      <c r="U21" s="637"/>
      <c r="V21" s="637"/>
      <c r="W21" s="637"/>
      <c r="X21" s="637"/>
      <c r="Y21" s="638"/>
      <c r="Z21" s="639">
        <v>39.4</v>
      </c>
      <c r="AA21" s="639"/>
      <c r="AB21" s="639"/>
      <c r="AC21" s="639"/>
      <c r="AD21" s="640">
        <v>2503135</v>
      </c>
      <c r="AE21" s="640"/>
      <c r="AF21" s="640"/>
      <c r="AG21" s="640"/>
      <c r="AH21" s="640"/>
      <c r="AI21" s="640"/>
      <c r="AJ21" s="640"/>
      <c r="AK21" s="640"/>
      <c r="AL21" s="641">
        <v>72.7</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9635</v>
      </c>
      <c r="BH21" s="637"/>
      <c r="BI21" s="637"/>
      <c r="BJ21" s="637"/>
      <c r="BK21" s="637"/>
      <c r="BL21" s="637"/>
      <c r="BM21" s="637"/>
      <c r="BN21" s="638"/>
      <c r="BO21" s="639">
        <v>1.3</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268</v>
      </c>
      <c r="C22" s="634"/>
      <c r="D22" s="634"/>
      <c r="E22" s="634"/>
      <c r="F22" s="634"/>
      <c r="G22" s="634"/>
      <c r="H22" s="634"/>
      <c r="I22" s="634"/>
      <c r="J22" s="634"/>
      <c r="K22" s="634"/>
      <c r="L22" s="634"/>
      <c r="M22" s="634"/>
      <c r="N22" s="634"/>
      <c r="O22" s="634"/>
      <c r="P22" s="634"/>
      <c r="Q22" s="635"/>
      <c r="R22" s="636">
        <v>2503135</v>
      </c>
      <c r="S22" s="637"/>
      <c r="T22" s="637"/>
      <c r="U22" s="637"/>
      <c r="V22" s="637"/>
      <c r="W22" s="637"/>
      <c r="X22" s="637"/>
      <c r="Y22" s="638"/>
      <c r="Z22" s="639">
        <v>32.9</v>
      </c>
      <c r="AA22" s="639"/>
      <c r="AB22" s="639"/>
      <c r="AC22" s="639"/>
      <c r="AD22" s="640">
        <v>2503135</v>
      </c>
      <c r="AE22" s="640"/>
      <c r="AF22" s="640"/>
      <c r="AG22" s="640"/>
      <c r="AH22" s="640"/>
      <c r="AI22" s="640"/>
      <c r="AJ22" s="640"/>
      <c r="AK22" s="640"/>
      <c r="AL22" s="641">
        <v>72.7</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271</v>
      </c>
      <c r="C23" s="634"/>
      <c r="D23" s="634"/>
      <c r="E23" s="634"/>
      <c r="F23" s="634"/>
      <c r="G23" s="634"/>
      <c r="H23" s="634"/>
      <c r="I23" s="634"/>
      <c r="J23" s="634"/>
      <c r="K23" s="634"/>
      <c r="L23" s="634"/>
      <c r="M23" s="634"/>
      <c r="N23" s="634"/>
      <c r="O23" s="634"/>
      <c r="P23" s="634"/>
      <c r="Q23" s="635"/>
      <c r="R23" s="636">
        <v>500958</v>
      </c>
      <c r="S23" s="637"/>
      <c r="T23" s="637"/>
      <c r="U23" s="637"/>
      <c r="V23" s="637"/>
      <c r="W23" s="637"/>
      <c r="X23" s="637"/>
      <c r="Y23" s="638"/>
      <c r="Z23" s="639">
        <v>6.6</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15">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1928529</v>
      </c>
      <c r="CS24" s="626"/>
      <c r="CT24" s="626"/>
      <c r="CU24" s="626"/>
      <c r="CV24" s="626"/>
      <c r="CW24" s="626"/>
      <c r="CX24" s="626"/>
      <c r="CY24" s="627"/>
      <c r="CZ24" s="630">
        <v>28.2</v>
      </c>
      <c r="DA24" s="631"/>
      <c r="DB24" s="631"/>
      <c r="DC24" s="647"/>
      <c r="DD24" s="671">
        <v>1704939</v>
      </c>
      <c r="DE24" s="626"/>
      <c r="DF24" s="626"/>
      <c r="DG24" s="626"/>
      <c r="DH24" s="626"/>
      <c r="DI24" s="626"/>
      <c r="DJ24" s="626"/>
      <c r="DK24" s="627"/>
      <c r="DL24" s="671">
        <v>1648271</v>
      </c>
      <c r="DM24" s="626"/>
      <c r="DN24" s="626"/>
      <c r="DO24" s="626"/>
      <c r="DP24" s="626"/>
      <c r="DQ24" s="626"/>
      <c r="DR24" s="626"/>
      <c r="DS24" s="626"/>
      <c r="DT24" s="626"/>
      <c r="DU24" s="626"/>
      <c r="DV24" s="627"/>
      <c r="DW24" s="630">
        <v>47.7</v>
      </c>
      <c r="DX24" s="631"/>
      <c r="DY24" s="631"/>
      <c r="DZ24" s="631"/>
      <c r="EA24" s="631"/>
      <c r="EB24" s="631"/>
      <c r="EC24" s="632"/>
    </row>
    <row r="25" spans="2:133" ht="11.25" customHeight="1" x14ac:dyDescent="0.15">
      <c r="B25" s="633" t="s">
        <v>281</v>
      </c>
      <c r="C25" s="634"/>
      <c r="D25" s="634"/>
      <c r="E25" s="634"/>
      <c r="F25" s="634"/>
      <c r="G25" s="634"/>
      <c r="H25" s="634"/>
      <c r="I25" s="634"/>
      <c r="J25" s="634"/>
      <c r="K25" s="634"/>
      <c r="L25" s="634"/>
      <c r="M25" s="634"/>
      <c r="N25" s="634"/>
      <c r="O25" s="634"/>
      <c r="P25" s="634"/>
      <c r="Q25" s="635"/>
      <c r="R25" s="636">
        <v>3944501</v>
      </c>
      <c r="S25" s="637"/>
      <c r="T25" s="637"/>
      <c r="U25" s="637"/>
      <c r="V25" s="637"/>
      <c r="W25" s="637"/>
      <c r="X25" s="637"/>
      <c r="Y25" s="638"/>
      <c r="Z25" s="639">
        <v>51.8</v>
      </c>
      <c r="AA25" s="639"/>
      <c r="AB25" s="639"/>
      <c r="AC25" s="639"/>
      <c r="AD25" s="640">
        <v>3443543</v>
      </c>
      <c r="AE25" s="640"/>
      <c r="AF25" s="640"/>
      <c r="AG25" s="640"/>
      <c r="AH25" s="640"/>
      <c r="AI25" s="640"/>
      <c r="AJ25" s="640"/>
      <c r="AK25" s="640"/>
      <c r="AL25" s="641">
        <v>100</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958471</v>
      </c>
      <c r="CS25" s="668"/>
      <c r="CT25" s="668"/>
      <c r="CU25" s="668"/>
      <c r="CV25" s="668"/>
      <c r="CW25" s="668"/>
      <c r="CX25" s="668"/>
      <c r="CY25" s="669"/>
      <c r="CZ25" s="641">
        <v>14</v>
      </c>
      <c r="DA25" s="666"/>
      <c r="DB25" s="666"/>
      <c r="DC25" s="670"/>
      <c r="DD25" s="645">
        <v>896916</v>
      </c>
      <c r="DE25" s="668"/>
      <c r="DF25" s="668"/>
      <c r="DG25" s="668"/>
      <c r="DH25" s="668"/>
      <c r="DI25" s="668"/>
      <c r="DJ25" s="668"/>
      <c r="DK25" s="669"/>
      <c r="DL25" s="645">
        <v>893160</v>
      </c>
      <c r="DM25" s="668"/>
      <c r="DN25" s="668"/>
      <c r="DO25" s="668"/>
      <c r="DP25" s="668"/>
      <c r="DQ25" s="668"/>
      <c r="DR25" s="668"/>
      <c r="DS25" s="668"/>
      <c r="DT25" s="668"/>
      <c r="DU25" s="668"/>
      <c r="DV25" s="669"/>
      <c r="DW25" s="641">
        <v>25.8</v>
      </c>
      <c r="DX25" s="666"/>
      <c r="DY25" s="666"/>
      <c r="DZ25" s="666"/>
      <c r="EA25" s="666"/>
      <c r="EB25" s="666"/>
      <c r="EC25" s="667"/>
    </row>
    <row r="26" spans="2:133" ht="11.25" customHeight="1" x14ac:dyDescent="0.15">
      <c r="B26" s="633" t="s">
        <v>284</v>
      </c>
      <c r="C26" s="634"/>
      <c r="D26" s="634"/>
      <c r="E26" s="634"/>
      <c r="F26" s="634"/>
      <c r="G26" s="634"/>
      <c r="H26" s="634"/>
      <c r="I26" s="634"/>
      <c r="J26" s="634"/>
      <c r="K26" s="634"/>
      <c r="L26" s="634"/>
      <c r="M26" s="634"/>
      <c r="N26" s="634"/>
      <c r="O26" s="634"/>
      <c r="P26" s="634"/>
      <c r="Q26" s="635"/>
      <c r="R26" s="636">
        <v>862</v>
      </c>
      <c r="S26" s="637"/>
      <c r="T26" s="637"/>
      <c r="U26" s="637"/>
      <c r="V26" s="637"/>
      <c r="W26" s="637"/>
      <c r="X26" s="637"/>
      <c r="Y26" s="638"/>
      <c r="Z26" s="639">
        <v>0</v>
      </c>
      <c r="AA26" s="639"/>
      <c r="AB26" s="639"/>
      <c r="AC26" s="639"/>
      <c r="AD26" s="640">
        <v>862</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538855</v>
      </c>
      <c r="CS26" s="637"/>
      <c r="CT26" s="637"/>
      <c r="CU26" s="637"/>
      <c r="CV26" s="637"/>
      <c r="CW26" s="637"/>
      <c r="CX26" s="637"/>
      <c r="CY26" s="638"/>
      <c r="CZ26" s="641">
        <v>7.9</v>
      </c>
      <c r="DA26" s="666"/>
      <c r="DB26" s="666"/>
      <c r="DC26" s="670"/>
      <c r="DD26" s="645">
        <v>498935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287</v>
      </c>
      <c r="C27" s="634"/>
      <c r="D27" s="634"/>
      <c r="E27" s="634"/>
      <c r="F27" s="634"/>
      <c r="G27" s="634"/>
      <c r="H27" s="634"/>
      <c r="I27" s="634"/>
      <c r="J27" s="634"/>
      <c r="K27" s="634"/>
      <c r="L27" s="634"/>
      <c r="M27" s="634"/>
      <c r="N27" s="634"/>
      <c r="O27" s="634"/>
      <c r="P27" s="634"/>
      <c r="Q27" s="635"/>
      <c r="R27" s="636">
        <v>12380</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722974</v>
      </c>
      <c r="BH27" s="637"/>
      <c r="BI27" s="637"/>
      <c r="BJ27" s="637"/>
      <c r="BK27" s="637"/>
      <c r="BL27" s="637"/>
      <c r="BM27" s="637"/>
      <c r="BN27" s="638"/>
      <c r="BO27" s="639">
        <v>100</v>
      </c>
      <c r="BP27" s="639"/>
      <c r="BQ27" s="639"/>
      <c r="BR27" s="639"/>
      <c r="BS27" s="640">
        <v>48829</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278637</v>
      </c>
      <c r="CS27" s="668"/>
      <c r="CT27" s="668"/>
      <c r="CU27" s="668"/>
      <c r="CV27" s="668"/>
      <c r="CW27" s="668"/>
      <c r="CX27" s="668"/>
      <c r="CY27" s="669"/>
      <c r="CZ27" s="641">
        <v>4.0999999999999996</v>
      </c>
      <c r="DA27" s="666"/>
      <c r="DB27" s="666"/>
      <c r="DC27" s="670"/>
      <c r="DD27" s="645">
        <v>118656</v>
      </c>
      <c r="DE27" s="668"/>
      <c r="DF27" s="668"/>
      <c r="DG27" s="668"/>
      <c r="DH27" s="668"/>
      <c r="DI27" s="668"/>
      <c r="DJ27" s="668"/>
      <c r="DK27" s="669"/>
      <c r="DL27" s="645">
        <v>65744</v>
      </c>
      <c r="DM27" s="668"/>
      <c r="DN27" s="668"/>
      <c r="DO27" s="668"/>
      <c r="DP27" s="668"/>
      <c r="DQ27" s="668"/>
      <c r="DR27" s="668"/>
      <c r="DS27" s="668"/>
      <c r="DT27" s="668"/>
      <c r="DU27" s="668"/>
      <c r="DV27" s="669"/>
      <c r="DW27" s="641">
        <v>1.9</v>
      </c>
      <c r="DX27" s="666"/>
      <c r="DY27" s="666"/>
      <c r="DZ27" s="666"/>
      <c r="EA27" s="666"/>
      <c r="EB27" s="666"/>
      <c r="EC27" s="667"/>
    </row>
    <row r="28" spans="2:133" ht="11.25" customHeight="1" x14ac:dyDescent="0.15">
      <c r="B28" s="633" t="s">
        <v>290</v>
      </c>
      <c r="C28" s="634"/>
      <c r="D28" s="634"/>
      <c r="E28" s="634"/>
      <c r="F28" s="634"/>
      <c r="G28" s="634"/>
      <c r="H28" s="634"/>
      <c r="I28" s="634"/>
      <c r="J28" s="634"/>
      <c r="K28" s="634"/>
      <c r="L28" s="634"/>
      <c r="M28" s="634"/>
      <c r="N28" s="634"/>
      <c r="O28" s="634"/>
      <c r="P28" s="634"/>
      <c r="Q28" s="635"/>
      <c r="R28" s="636">
        <v>59789</v>
      </c>
      <c r="S28" s="637"/>
      <c r="T28" s="637"/>
      <c r="U28" s="637"/>
      <c r="V28" s="637"/>
      <c r="W28" s="637"/>
      <c r="X28" s="637"/>
      <c r="Y28" s="638"/>
      <c r="Z28" s="639">
        <v>0.8</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691421</v>
      </c>
      <c r="CS28" s="637"/>
      <c r="CT28" s="637"/>
      <c r="CU28" s="637"/>
      <c r="CV28" s="637"/>
      <c r="CW28" s="637"/>
      <c r="CX28" s="637"/>
      <c r="CY28" s="638"/>
      <c r="CZ28" s="641">
        <v>10.1</v>
      </c>
      <c r="DA28" s="666"/>
      <c r="DB28" s="666"/>
      <c r="DC28" s="670"/>
      <c r="DD28" s="645">
        <v>689367</v>
      </c>
      <c r="DE28" s="637"/>
      <c r="DF28" s="637"/>
      <c r="DG28" s="637"/>
      <c r="DH28" s="637"/>
      <c r="DI28" s="637"/>
      <c r="DJ28" s="637"/>
      <c r="DK28" s="638"/>
      <c r="DL28" s="645">
        <v>689367</v>
      </c>
      <c r="DM28" s="637"/>
      <c r="DN28" s="637"/>
      <c r="DO28" s="637"/>
      <c r="DP28" s="637"/>
      <c r="DQ28" s="637"/>
      <c r="DR28" s="637"/>
      <c r="DS28" s="637"/>
      <c r="DT28" s="637"/>
      <c r="DU28" s="637"/>
      <c r="DV28" s="638"/>
      <c r="DW28" s="641">
        <v>19.899999999999999</v>
      </c>
      <c r="DX28" s="666"/>
      <c r="DY28" s="666"/>
      <c r="DZ28" s="666"/>
      <c r="EA28" s="666"/>
      <c r="EB28" s="666"/>
      <c r="EC28" s="667"/>
    </row>
    <row r="29" spans="2:133" ht="11.25" customHeight="1" x14ac:dyDescent="0.15">
      <c r="B29" s="633" t="s">
        <v>292</v>
      </c>
      <c r="C29" s="634"/>
      <c r="D29" s="634"/>
      <c r="E29" s="634"/>
      <c r="F29" s="634"/>
      <c r="G29" s="634"/>
      <c r="H29" s="634"/>
      <c r="I29" s="634"/>
      <c r="J29" s="634"/>
      <c r="K29" s="634"/>
      <c r="L29" s="634"/>
      <c r="M29" s="634"/>
      <c r="N29" s="634"/>
      <c r="O29" s="634"/>
      <c r="P29" s="634"/>
      <c r="Q29" s="635"/>
      <c r="R29" s="636">
        <v>3664</v>
      </c>
      <c r="S29" s="637"/>
      <c r="T29" s="637"/>
      <c r="U29" s="637"/>
      <c r="V29" s="637"/>
      <c r="W29" s="637"/>
      <c r="X29" s="637"/>
      <c r="Y29" s="638"/>
      <c r="Z29" s="639">
        <v>0</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691421</v>
      </c>
      <c r="CS29" s="668"/>
      <c r="CT29" s="668"/>
      <c r="CU29" s="668"/>
      <c r="CV29" s="668"/>
      <c r="CW29" s="668"/>
      <c r="CX29" s="668"/>
      <c r="CY29" s="669"/>
      <c r="CZ29" s="641">
        <v>10.1</v>
      </c>
      <c r="DA29" s="666"/>
      <c r="DB29" s="666"/>
      <c r="DC29" s="670"/>
      <c r="DD29" s="645">
        <v>689367</v>
      </c>
      <c r="DE29" s="668"/>
      <c r="DF29" s="668"/>
      <c r="DG29" s="668"/>
      <c r="DH29" s="668"/>
      <c r="DI29" s="668"/>
      <c r="DJ29" s="668"/>
      <c r="DK29" s="669"/>
      <c r="DL29" s="645">
        <v>689367</v>
      </c>
      <c r="DM29" s="668"/>
      <c r="DN29" s="668"/>
      <c r="DO29" s="668"/>
      <c r="DP29" s="668"/>
      <c r="DQ29" s="668"/>
      <c r="DR29" s="668"/>
      <c r="DS29" s="668"/>
      <c r="DT29" s="668"/>
      <c r="DU29" s="668"/>
      <c r="DV29" s="669"/>
      <c r="DW29" s="641">
        <v>19.899999999999999</v>
      </c>
      <c r="DX29" s="666"/>
      <c r="DY29" s="666"/>
      <c r="DZ29" s="666"/>
      <c r="EA29" s="666"/>
      <c r="EB29" s="666"/>
      <c r="EC29" s="667"/>
    </row>
    <row r="30" spans="2:133" ht="11.25" customHeight="1" x14ac:dyDescent="0.15">
      <c r="B30" s="633" t="s">
        <v>294</v>
      </c>
      <c r="C30" s="634"/>
      <c r="D30" s="634"/>
      <c r="E30" s="634"/>
      <c r="F30" s="634"/>
      <c r="G30" s="634"/>
      <c r="H30" s="634"/>
      <c r="I30" s="634"/>
      <c r="J30" s="634"/>
      <c r="K30" s="634"/>
      <c r="L30" s="634"/>
      <c r="M30" s="634"/>
      <c r="N30" s="634"/>
      <c r="O30" s="634"/>
      <c r="P30" s="634"/>
      <c r="Q30" s="635"/>
      <c r="R30" s="636">
        <v>1040696</v>
      </c>
      <c r="S30" s="637"/>
      <c r="T30" s="637"/>
      <c r="U30" s="637"/>
      <c r="V30" s="637"/>
      <c r="W30" s="637"/>
      <c r="X30" s="637"/>
      <c r="Y30" s="638"/>
      <c r="Z30" s="639">
        <v>13.7</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676641</v>
      </c>
      <c r="CS30" s="637"/>
      <c r="CT30" s="637"/>
      <c r="CU30" s="637"/>
      <c r="CV30" s="637"/>
      <c r="CW30" s="637"/>
      <c r="CX30" s="637"/>
      <c r="CY30" s="638"/>
      <c r="CZ30" s="641">
        <v>9.9</v>
      </c>
      <c r="DA30" s="666"/>
      <c r="DB30" s="666"/>
      <c r="DC30" s="670"/>
      <c r="DD30" s="645">
        <v>674798</v>
      </c>
      <c r="DE30" s="637"/>
      <c r="DF30" s="637"/>
      <c r="DG30" s="637"/>
      <c r="DH30" s="637"/>
      <c r="DI30" s="637"/>
      <c r="DJ30" s="637"/>
      <c r="DK30" s="638"/>
      <c r="DL30" s="645">
        <v>674798</v>
      </c>
      <c r="DM30" s="637"/>
      <c r="DN30" s="637"/>
      <c r="DO30" s="637"/>
      <c r="DP30" s="637"/>
      <c r="DQ30" s="637"/>
      <c r="DR30" s="637"/>
      <c r="DS30" s="637"/>
      <c r="DT30" s="637"/>
      <c r="DU30" s="637"/>
      <c r="DV30" s="638"/>
      <c r="DW30" s="641">
        <v>19.5</v>
      </c>
      <c r="DX30" s="666"/>
      <c r="DY30" s="666"/>
      <c r="DZ30" s="666"/>
      <c r="EA30" s="666"/>
      <c r="EB30" s="666"/>
      <c r="EC30" s="667"/>
    </row>
    <row r="31" spans="2:133" ht="11.25" customHeight="1" x14ac:dyDescent="0.15">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99.1</v>
      </c>
      <c r="BH31" s="680"/>
      <c r="BI31" s="680"/>
      <c r="BJ31" s="680"/>
      <c r="BK31" s="680"/>
      <c r="BL31" s="680"/>
      <c r="BM31" s="631">
        <v>96.8</v>
      </c>
      <c r="BN31" s="680"/>
      <c r="BO31" s="680"/>
      <c r="BP31" s="680"/>
      <c r="BQ31" s="681"/>
      <c r="BR31" s="692">
        <v>99.2</v>
      </c>
      <c r="BS31" s="680"/>
      <c r="BT31" s="680"/>
      <c r="BU31" s="680"/>
      <c r="BV31" s="680"/>
      <c r="BW31" s="680"/>
      <c r="BX31" s="631">
        <v>97.1</v>
      </c>
      <c r="BY31" s="680"/>
      <c r="BZ31" s="680"/>
      <c r="CA31" s="680"/>
      <c r="CB31" s="681"/>
      <c r="CD31" s="674"/>
      <c r="CE31" s="675"/>
      <c r="CF31" s="633" t="s">
        <v>301</v>
      </c>
      <c r="CG31" s="634"/>
      <c r="CH31" s="634"/>
      <c r="CI31" s="634"/>
      <c r="CJ31" s="634"/>
      <c r="CK31" s="634"/>
      <c r="CL31" s="634"/>
      <c r="CM31" s="634"/>
      <c r="CN31" s="634"/>
      <c r="CO31" s="634"/>
      <c r="CP31" s="634"/>
      <c r="CQ31" s="635"/>
      <c r="CR31" s="636">
        <v>14780</v>
      </c>
      <c r="CS31" s="668"/>
      <c r="CT31" s="668"/>
      <c r="CU31" s="668"/>
      <c r="CV31" s="668"/>
      <c r="CW31" s="668"/>
      <c r="CX31" s="668"/>
      <c r="CY31" s="669"/>
      <c r="CZ31" s="641">
        <v>0.2</v>
      </c>
      <c r="DA31" s="666"/>
      <c r="DB31" s="666"/>
      <c r="DC31" s="670"/>
      <c r="DD31" s="645">
        <v>14569</v>
      </c>
      <c r="DE31" s="668"/>
      <c r="DF31" s="668"/>
      <c r="DG31" s="668"/>
      <c r="DH31" s="668"/>
      <c r="DI31" s="668"/>
      <c r="DJ31" s="668"/>
      <c r="DK31" s="669"/>
      <c r="DL31" s="645">
        <v>14569</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302</v>
      </c>
      <c r="C32" s="634"/>
      <c r="D32" s="634"/>
      <c r="E32" s="634"/>
      <c r="F32" s="634"/>
      <c r="G32" s="634"/>
      <c r="H32" s="634"/>
      <c r="I32" s="634"/>
      <c r="J32" s="634"/>
      <c r="K32" s="634"/>
      <c r="L32" s="634"/>
      <c r="M32" s="634"/>
      <c r="N32" s="634"/>
      <c r="O32" s="634"/>
      <c r="P32" s="634"/>
      <c r="Q32" s="635"/>
      <c r="R32" s="636">
        <v>311773</v>
      </c>
      <c r="S32" s="637"/>
      <c r="T32" s="637"/>
      <c r="U32" s="637"/>
      <c r="V32" s="637"/>
      <c r="W32" s="637"/>
      <c r="X32" s="637"/>
      <c r="Y32" s="638"/>
      <c r="Z32" s="639">
        <v>4.0999999999999996</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99.3</v>
      </c>
      <c r="BH32" s="668"/>
      <c r="BI32" s="668"/>
      <c r="BJ32" s="668"/>
      <c r="BK32" s="668"/>
      <c r="BL32" s="668"/>
      <c r="BM32" s="642">
        <v>98.1</v>
      </c>
      <c r="BN32" s="668"/>
      <c r="BO32" s="668"/>
      <c r="BP32" s="668"/>
      <c r="BQ32" s="691"/>
      <c r="BR32" s="693">
        <v>99.6</v>
      </c>
      <c r="BS32" s="668"/>
      <c r="BT32" s="668"/>
      <c r="BU32" s="668"/>
      <c r="BV32" s="668"/>
      <c r="BW32" s="668"/>
      <c r="BX32" s="642">
        <v>98.5</v>
      </c>
      <c r="BY32" s="668"/>
      <c r="BZ32" s="668"/>
      <c r="CA32" s="668"/>
      <c r="CB32" s="691"/>
      <c r="CD32" s="676"/>
      <c r="CE32" s="677"/>
      <c r="CF32" s="633" t="s">
        <v>305</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306</v>
      </c>
      <c r="C33" s="634"/>
      <c r="D33" s="634"/>
      <c r="E33" s="634"/>
      <c r="F33" s="634"/>
      <c r="G33" s="634"/>
      <c r="H33" s="634"/>
      <c r="I33" s="634"/>
      <c r="J33" s="634"/>
      <c r="K33" s="634"/>
      <c r="L33" s="634"/>
      <c r="M33" s="634"/>
      <c r="N33" s="634"/>
      <c r="O33" s="634"/>
      <c r="P33" s="634"/>
      <c r="Q33" s="635"/>
      <c r="R33" s="636">
        <v>38541</v>
      </c>
      <c r="S33" s="637"/>
      <c r="T33" s="637"/>
      <c r="U33" s="637"/>
      <c r="V33" s="637"/>
      <c r="W33" s="637"/>
      <c r="X33" s="637"/>
      <c r="Y33" s="638"/>
      <c r="Z33" s="639">
        <v>0.5</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98.6</v>
      </c>
      <c r="BH33" s="695"/>
      <c r="BI33" s="695"/>
      <c r="BJ33" s="695"/>
      <c r="BK33" s="695"/>
      <c r="BL33" s="695"/>
      <c r="BM33" s="696">
        <v>94.6</v>
      </c>
      <c r="BN33" s="695"/>
      <c r="BO33" s="695"/>
      <c r="BP33" s="695"/>
      <c r="BQ33" s="697"/>
      <c r="BR33" s="694">
        <v>98.7</v>
      </c>
      <c r="BS33" s="695"/>
      <c r="BT33" s="695"/>
      <c r="BU33" s="695"/>
      <c r="BV33" s="695"/>
      <c r="BW33" s="695"/>
      <c r="BX33" s="696">
        <v>95.1</v>
      </c>
      <c r="BY33" s="695"/>
      <c r="BZ33" s="695"/>
      <c r="CA33" s="695"/>
      <c r="CB33" s="697"/>
      <c r="CD33" s="633" t="s">
        <v>308</v>
      </c>
      <c r="CE33" s="634"/>
      <c r="CF33" s="634"/>
      <c r="CG33" s="634"/>
      <c r="CH33" s="634"/>
      <c r="CI33" s="634"/>
      <c r="CJ33" s="634"/>
      <c r="CK33" s="634"/>
      <c r="CL33" s="634"/>
      <c r="CM33" s="634"/>
      <c r="CN33" s="634"/>
      <c r="CO33" s="634"/>
      <c r="CP33" s="634"/>
      <c r="CQ33" s="635"/>
      <c r="CR33" s="636">
        <v>3441946</v>
      </c>
      <c r="CS33" s="668"/>
      <c r="CT33" s="668"/>
      <c r="CU33" s="668"/>
      <c r="CV33" s="668"/>
      <c r="CW33" s="668"/>
      <c r="CX33" s="668"/>
      <c r="CY33" s="669"/>
      <c r="CZ33" s="641">
        <v>50.3</v>
      </c>
      <c r="DA33" s="666"/>
      <c r="DB33" s="666"/>
      <c r="DC33" s="670"/>
      <c r="DD33" s="645">
        <v>2149230</v>
      </c>
      <c r="DE33" s="668"/>
      <c r="DF33" s="668"/>
      <c r="DG33" s="668"/>
      <c r="DH33" s="668"/>
      <c r="DI33" s="668"/>
      <c r="DJ33" s="668"/>
      <c r="DK33" s="669"/>
      <c r="DL33" s="645">
        <v>1415456</v>
      </c>
      <c r="DM33" s="668"/>
      <c r="DN33" s="668"/>
      <c r="DO33" s="668"/>
      <c r="DP33" s="668"/>
      <c r="DQ33" s="668"/>
      <c r="DR33" s="668"/>
      <c r="DS33" s="668"/>
      <c r="DT33" s="668"/>
      <c r="DU33" s="668"/>
      <c r="DV33" s="669"/>
      <c r="DW33" s="641">
        <v>40.9</v>
      </c>
      <c r="DX33" s="666"/>
      <c r="DY33" s="666"/>
      <c r="DZ33" s="666"/>
      <c r="EA33" s="666"/>
      <c r="EB33" s="666"/>
      <c r="EC33" s="667"/>
    </row>
    <row r="34" spans="2:133" ht="11.25" customHeight="1" x14ac:dyDescent="0.15">
      <c r="B34" s="633" t="s">
        <v>309</v>
      </c>
      <c r="C34" s="634"/>
      <c r="D34" s="634"/>
      <c r="E34" s="634"/>
      <c r="F34" s="634"/>
      <c r="G34" s="634"/>
      <c r="H34" s="634"/>
      <c r="I34" s="634"/>
      <c r="J34" s="634"/>
      <c r="K34" s="634"/>
      <c r="L34" s="634"/>
      <c r="M34" s="634"/>
      <c r="N34" s="634"/>
      <c r="O34" s="634"/>
      <c r="P34" s="634"/>
      <c r="Q34" s="635"/>
      <c r="R34" s="636">
        <v>403823</v>
      </c>
      <c r="S34" s="637"/>
      <c r="T34" s="637"/>
      <c r="U34" s="637"/>
      <c r="V34" s="637"/>
      <c r="W34" s="637"/>
      <c r="X34" s="637"/>
      <c r="Y34" s="638"/>
      <c r="Z34" s="639">
        <v>5.3</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1291511</v>
      </c>
      <c r="CS34" s="637"/>
      <c r="CT34" s="637"/>
      <c r="CU34" s="637"/>
      <c r="CV34" s="637"/>
      <c r="CW34" s="637"/>
      <c r="CX34" s="637"/>
      <c r="CY34" s="638"/>
      <c r="CZ34" s="641">
        <v>18.899999999999999</v>
      </c>
      <c r="DA34" s="666"/>
      <c r="DB34" s="666"/>
      <c r="DC34" s="670"/>
      <c r="DD34" s="645">
        <v>780730</v>
      </c>
      <c r="DE34" s="637"/>
      <c r="DF34" s="637"/>
      <c r="DG34" s="637"/>
      <c r="DH34" s="637"/>
      <c r="DI34" s="637"/>
      <c r="DJ34" s="637"/>
      <c r="DK34" s="638"/>
      <c r="DL34" s="645">
        <v>421013</v>
      </c>
      <c r="DM34" s="637"/>
      <c r="DN34" s="637"/>
      <c r="DO34" s="637"/>
      <c r="DP34" s="637"/>
      <c r="DQ34" s="637"/>
      <c r="DR34" s="637"/>
      <c r="DS34" s="637"/>
      <c r="DT34" s="637"/>
      <c r="DU34" s="637"/>
      <c r="DV34" s="638"/>
      <c r="DW34" s="641">
        <v>12.2</v>
      </c>
      <c r="DX34" s="666"/>
      <c r="DY34" s="666"/>
      <c r="DZ34" s="666"/>
      <c r="EA34" s="666"/>
      <c r="EB34" s="666"/>
      <c r="EC34" s="667"/>
    </row>
    <row r="35" spans="2:133" ht="11.25" customHeight="1" x14ac:dyDescent="0.15">
      <c r="B35" s="633" t="s">
        <v>311</v>
      </c>
      <c r="C35" s="634"/>
      <c r="D35" s="634"/>
      <c r="E35" s="634"/>
      <c r="F35" s="634"/>
      <c r="G35" s="634"/>
      <c r="H35" s="634"/>
      <c r="I35" s="634"/>
      <c r="J35" s="634"/>
      <c r="K35" s="634"/>
      <c r="L35" s="634"/>
      <c r="M35" s="634"/>
      <c r="N35" s="634"/>
      <c r="O35" s="634"/>
      <c r="P35" s="634"/>
      <c r="Q35" s="635"/>
      <c r="R35" s="636">
        <v>746546</v>
      </c>
      <c r="S35" s="637"/>
      <c r="T35" s="637"/>
      <c r="U35" s="637"/>
      <c r="V35" s="637"/>
      <c r="W35" s="637"/>
      <c r="X35" s="637"/>
      <c r="Y35" s="638"/>
      <c r="Z35" s="639">
        <v>9.8000000000000007</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113784</v>
      </c>
      <c r="CS35" s="668"/>
      <c r="CT35" s="668"/>
      <c r="CU35" s="668"/>
      <c r="CV35" s="668"/>
      <c r="CW35" s="668"/>
      <c r="CX35" s="668"/>
      <c r="CY35" s="669"/>
      <c r="CZ35" s="641">
        <v>1.7</v>
      </c>
      <c r="DA35" s="666"/>
      <c r="DB35" s="666"/>
      <c r="DC35" s="670"/>
      <c r="DD35" s="645">
        <v>77292</v>
      </c>
      <c r="DE35" s="668"/>
      <c r="DF35" s="668"/>
      <c r="DG35" s="668"/>
      <c r="DH35" s="668"/>
      <c r="DI35" s="668"/>
      <c r="DJ35" s="668"/>
      <c r="DK35" s="669"/>
      <c r="DL35" s="645">
        <v>63539</v>
      </c>
      <c r="DM35" s="668"/>
      <c r="DN35" s="668"/>
      <c r="DO35" s="668"/>
      <c r="DP35" s="668"/>
      <c r="DQ35" s="668"/>
      <c r="DR35" s="668"/>
      <c r="DS35" s="668"/>
      <c r="DT35" s="668"/>
      <c r="DU35" s="668"/>
      <c r="DV35" s="669"/>
      <c r="DW35" s="641">
        <v>1.8</v>
      </c>
      <c r="DX35" s="666"/>
      <c r="DY35" s="666"/>
      <c r="DZ35" s="666"/>
      <c r="EA35" s="666"/>
      <c r="EB35" s="666"/>
      <c r="EC35" s="667"/>
    </row>
    <row r="36" spans="2:133" ht="11.25" customHeight="1" x14ac:dyDescent="0.15">
      <c r="B36" s="633" t="s">
        <v>315</v>
      </c>
      <c r="C36" s="634"/>
      <c r="D36" s="634"/>
      <c r="E36" s="634"/>
      <c r="F36" s="634"/>
      <c r="G36" s="634"/>
      <c r="H36" s="634"/>
      <c r="I36" s="634"/>
      <c r="J36" s="634"/>
      <c r="K36" s="634"/>
      <c r="L36" s="634"/>
      <c r="M36" s="634"/>
      <c r="N36" s="634"/>
      <c r="O36" s="634"/>
      <c r="P36" s="634"/>
      <c r="Q36" s="635"/>
      <c r="R36" s="636">
        <v>186788</v>
      </c>
      <c r="S36" s="637"/>
      <c r="T36" s="637"/>
      <c r="U36" s="637"/>
      <c r="V36" s="637"/>
      <c r="W36" s="637"/>
      <c r="X36" s="637"/>
      <c r="Y36" s="638"/>
      <c r="Z36" s="639">
        <v>2.5</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739087</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43295</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1131695</v>
      </c>
      <c r="CS36" s="637"/>
      <c r="CT36" s="637"/>
      <c r="CU36" s="637"/>
      <c r="CV36" s="637"/>
      <c r="CW36" s="637"/>
      <c r="CX36" s="637"/>
      <c r="CY36" s="638"/>
      <c r="CZ36" s="641">
        <v>16.5</v>
      </c>
      <c r="DA36" s="666"/>
      <c r="DB36" s="666"/>
      <c r="DC36" s="670"/>
      <c r="DD36" s="645">
        <v>882046</v>
      </c>
      <c r="DE36" s="637"/>
      <c r="DF36" s="637"/>
      <c r="DG36" s="637"/>
      <c r="DH36" s="637"/>
      <c r="DI36" s="637"/>
      <c r="DJ36" s="637"/>
      <c r="DK36" s="638"/>
      <c r="DL36" s="645">
        <v>616556</v>
      </c>
      <c r="DM36" s="637"/>
      <c r="DN36" s="637"/>
      <c r="DO36" s="637"/>
      <c r="DP36" s="637"/>
      <c r="DQ36" s="637"/>
      <c r="DR36" s="637"/>
      <c r="DS36" s="637"/>
      <c r="DT36" s="637"/>
      <c r="DU36" s="637"/>
      <c r="DV36" s="638"/>
      <c r="DW36" s="641">
        <v>17.8</v>
      </c>
      <c r="DX36" s="666"/>
      <c r="DY36" s="666"/>
      <c r="DZ36" s="666"/>
      <c r="EA36" s="666"/>
      <c r="EB36" s="666"/>
      <c r="EC36" s="667"/>
    </row>
    <row r="37" spans="2:133" ht="11.25" customHeight="1" x14ac:dyDescent="0.15">
      <c r="B37" s="633" t="s">
        <v>319</v>
      </c>
      <c r="C37" s="634"/>
      <c r="D37" s="634"/>
      <c r="E37" s="634"/>
      <c r="F37" s="634"/>
      <c r="G37" s="634"/>
      <c r="H37" s="634"/>
      <c r="I37" s="634"/>
      <c r="J37" s="634"/>
      <c r="K37" s="634"/>
      <c r="L37" s="634"/>
      <c r="M37" s="634"/>
      <c r="N37" s="634"/>
      <c r="O37" s="634"/>
      <c r="P37" s="634"/>
      <c r="Q37" s="635"/>
      <c r="R37" s="636">
        <v>86186</v>
      </c>
      <c r="S37" s="637"/>
      <c r="T37" s="637"/>
      <c r="U37" s="637"/>
      <c r="V37" s="637"/>
      <c r="W37" s="637"/>
      <c r="X37" s="637"/>
      <c r="Y37" s="638"/>
      <c r="Z37" s="639">
        <v>1.1000000000000001</v>
      </c>
      <c r="AA37" s="639"/>
      <c r="AB37" s="639"/>
      <c r="AC37" s="639"/>
      <c r="AD37" s="640">
        <v>6</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270000</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1729</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255504</v>
      </c>
      <c r="CS37" s="668"/>
      <c r="CT37" s="668"/>
      <c r="CU37" s="668"/>
      <c r="CV37" s="668"/>
      <c r="CW37" s="668"/>
      <c r="CX37" s="668"/>
      <c r="CY37" s="669"/>
      <c r="CZ37" s="641">
        <v>3.7</v>
      </c>
      <c r="DA37" s="666"/>
      <c r="DB37" s="666"/>
      <c r="DC37" s="670"/>
      <c r="DD37" s="645">
        <v>248257</v>
      </c>
      <c r="DE37" s="668"/>
      <c r="DF37" s="668"/>
      <c r="DG37" s="668"/>
      <c r="DH37" s="668"/>
      <c r="DI37" s="668"/>
      <c r="DJ37" s="668"/>
      <c r="DK37" s="669"/>
      <c r="DL37" s="645">
        <v>243712</v>
      </c>
      <c r="DM37" s="668"/>
      <c r="DN37" s="668"/>
      <c r="DO37" s="668"/>
      <c r="DP37" s="668"/>
      <c r="DQ37" s="668"/>
      <c r="DR37" s="668"/>
      <c r="DS37" s="668"/>
      <c r="DT37" s="668"/>
      <c r="DU37" s="668"/>
      <c r="DV37" s="669"/>
      <c r="DW37" s="641">
        <v>7</v>
      </c>
      <c r="DX37" s="666"/>
      <c r="DY37" s="666"/>
      <c r="DZ37" s="666"/>
      <c r="EA37" s="666"/>
      <c r="EB37" s="666"/>
      <c r="EC37" s="667"/>
    </row>
    <row r="38" spans="2:133" ht="11.25" customHeight="1" x14ac:dyDescent="0.15">
      <c r="B38" s="633" t="s">
        <v>323</v>
      </c>
      <c r="C38" s="634"/>
      <c r="D38" s="634"/>
      <c r="E38" s="634"/>
      <c r="F38" s="634"/>
      <c r="G38" s="634"/>
      <c r="H38" s="634"/>
      <c r="I38" s="634"/>
      <c r="J38" s="634"/>
      <c r="K38" s="634"/>
      <c r="L38" s="634"/>
      <c r="M38" s="634"/>
      <c r="N38" s="634"/>
      <c r="O38" s="634"/>
      <c r="P38" s="634"/>
      <c r="Q38" s="635"/>
      <c r="R38" s="636">
        <v>780600</v>
      </c>
      <c r="S38" s="637"/>
      <c r="T38" s="637"/>
      <c r="U38" s="637"/>
      <c r="V38" s="637"/>
      <c r="W38" s="637"/>
      <c r="X38" s="637"/>
      <c r="Y38" s="638"/>
      <c r="Z38" s="639">
        <v>10.199999999999999</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134782</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659</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404610</v>
      </c>
      <c r="CS38" s="637"/>
      <c r="CT38" s="637"/>
      <c r="CU38" s="637"/>
      <c r="CV38" s="637"/>
      <c r="CW38" s="637"/>
      <c r="CX38" s="637"/>
      <c r="CY38" s="638"/>
      <c r="CZ38" s="641">
        <v>5.9</v>
      </c>
      <c r="DA38" s="666"/>
      <c r="DB38" s="666"/>
      <c r="DC38" s="670"/>
      <c r="DD38" s="645">
        <v>368211</v>
      </c>
      <c r="DE38" s="637"/>
      <c r="DF38" s="637"/>
      <c r="DG38" s="637"/>
      <c r="DH38" s="637"/>
      <c r="DI38" s="637"/>
      <c r="DJ38" s="637"/>
      <c r="DK38" s="638"/>
      <c r="DL38" s="645">
        <v>314348</v>
      </c>
      <c r="DM38" s="637"/>
      <c r="DN38" s="637"/>
      <c r="DO38" s="637"/>
      <c r="DP38" s="637"/>
      <c r="DQ38" s="637"/>
      <c r="DR38" s="637"/>
      <c r="DS38" s="637"/>
      <c r="DT38" s="637"/>
      <c r="DU38" s="637"/>
      <c r="DV38" s="638"/>
      <c r="DW38" s="641">
        <v>9.1</v>
      </c>
      <c r="DX38" s="666"/>
      <c r="DY38" s="666"/>
      <c r="DZ38" s="666"/>
      <c r="EA38" s="666"/>
      <c r="EB38" s="666"/>
      <c r="EC38" s="667"/>
    </row>
    <row r="39" spans="2:133" ht="11.25" customHeight="1" x14ac:dyDescent="0.15">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64477</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975</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411922</v>
      </c>
      <c r="CS39" s="668"/>
      <c r="CT39" s="668"/>
      <c r="CU39" s="668"/>
      <c r="CV39" s="668"/>
      <c r="CW39" s="668"/>
      <c r="CX39" s="668"/>
      <c r="CY39" s="669"/>
      <c r="CZ39" s="641">
        <v>6</v>
      </c>
      <c r="DA39" s="666"/>
      <c r="DB39" s="666"/>
      <c r="DC39" s="670"/>
      <c r="DD39" s="645">
        <v>3842</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331</v>
      </c>
      <c r="C40" s="634"/>
      <c r="D40" s="634"/>
      <c r="E40" s="634"/>
      <c r="F40" s="634"/>
      <c r="G40" s="634"/>
      <c r="H40" s="634"/>
      <c r="I40" s="634"/>
      <c r="J40" s="634"/>
      <c r="K40" s="634"/>
      <c r="L40" s="634"/>
      <c r="M40" s="634"/>
      <c r="N40" s="634"/>
      <c r="O40" s="634"/>
      <c r="P40" s="634"/>
      <c r="Q40" s="635"/>
      <c r="R40" s="636">
        <v>14100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t="s">
        <v>122</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70</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88424</v>
      </c>
      <c r="CS40" s="637"/>
      <c r="CT40" s="637"/>
      <c r="CU40" s="637"/>
      <c r="CV40" s="637"/>
      <c r="CW40" s="637"/>
      <c r="CX40" s="637"/>
      <c r="CY40" s="638"/>
      <c r="CZ40" s="641">
        <v>1.3</v>
      </c>
      <c r="DA40" s="666"/>
      <c r="DB40" s="666"/>
      <c r="DC40" s="670"/>
      <c r="DD40" s="645">
        <v>37109</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336</v>
      </c>
      <c r="C41" s="658"/>
      <c r="D41" s="658"/>
      <c r="E41" s="658"/>
      <c r="F41" s="658"/>
      <c r="G41" s="658"/>
      <c r="H41" s="658"/>
      <c r="I41" s="658"/>
      <c r="J41" s="658"/>
      <c r="K41" s="658"/>
      <c r="L41" s="658"/>
      <c r="M41" s="658"/>
      <c r="N41" s="658"/>
      <c r="O41" s="658"/>
      <c r="P41" s="658"/>
      <c r="Q41" s="659"/>
      <c r="R41" s="708">
        <v>7616149</v>
      </c>
      <c r="S41" s="709"/>
      <c r="T41" s="709"/>
      <c r="U41" s="709"/>
      <c r="V41" s="709"/>
      <c r="W41" s="709"/>
      <c r="X41" s="709"/>
      <c r="Y41" s="713"/>
      <c r="Z41" s="714">
        <v>100</v>
      </c>
      <c r="AA41" s="714"/>
      <c r="AB41" s="714"/>
      <c r="AC41" s="714"/>
      <c r="AD41" s="715">
        <v>3444411</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64212</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340</v>
      </c>
      <c r="AR42" s="706"/>
      <c r="AS42" s="706"/>
      <c r="AT42" s="706"/>
      <c r="AU42" s="706"/>
      <c r="AV42" s="706"/>
      <c r="AW42" s="706"/>
      <c r="AX42" s="706"/>
      <c r="AY42" s="707"/>
      <c r="AZ42" s="708">
        <v>205616</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445</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1473768</v>
      </c>
      <c r="CS42" s="668"/>
      <c r="CT42" s="668"/>
      <c r="CU42" s="668"/>
      <c r="CV42" s="668"/>
      <c r="CW42" s="668"/>
      <c r="CX42" s="668"/>
      <c r="CY42" s="669"/>
      <c r="CZ42" s="641">
        <v>21.5</v>
      </c>
      <c r="DA42" s="666"/>
      <c r="DB42" s="666"/>
      <c r="DC42" s="670"/>
      <c r="DD42" s="645">
        <v>108024</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343</v>
      </c>
      <c r="CD43" s="633" t="s">
        <v>344</v>
      </c>
      <c r="CE43" s="634"/>
      <c r="CF43" s="634"/>
      <c r="CG43" s="634"/>
      <c r="CH43" s="634"/>
      <c r="CI43" s="634"/>
      <c r="CJ43" s="634"/>
      <c r="CK43" s="634"/>
      <c r="CL43" s="634"/>
      <c r="CM43" s="634"/>
      <c r="CN43" s="634"/>
      <c r="CO43" s="634"/>
      <c r="CP43" s="634"/>
      <c r="CQ43" s="635"/>
      <c r="CR43" s="636">
        <v>19034</v>
      </c>
      <c r="CS43" s="668"/>
      <c r="CT43" s="668"/>
      <c r="CU43" s="668"/>
      <c r="CV43" s="668"/>
      <c r="CW43" s="668"/>
      <c r="CX43" s="668"/>
      <c r="CY43" s="669"/>
      <c r="CZ43" s="641">
        <v>0.3</v>
      </c>
      <c r="DA43" s="666"/>
      <c r="DB43" s="666"/>
      <c r="DC43" s="670"/>
      <c r="DD43" s="645">
        <v>18743</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1227205</v>
      </c>
      <c r="CS44" s="637"/>
      <c r="CT44" s="637"/>
      <c r="CU44" s="637"/>
      <c r="CV44" s="637"/>
      <c r="CW44" s="637"/>
      <c r="CX44" s="637"/>
      <c r="CY44" s="638"/>
      <c r="CZ44" s="641">
        <v>17.899999999999999</v>
      </c>
      <c r="DA44" s="642"/>
      <c r="DB44" s="642"/>
      <c r="DC44" s="648"/>
      <c r="DD44" s="645">
        <v>66499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706747</v>
      </c>
      <c r="CS45" s="668"/>
      <c r="CT45" s="668"/>
      <c r="CU45" s="668"/>
      <c r="CV45" s="668"/>
      <c r="CW45" s="668"/>
      <c r="CX45" s="668"/>
      <c r="CY45" s="669"/>
      <c r="CZ45" s="641">
        <v>10.3</v>
      </c>
      <c r="DA45" s="666"/>
      <c r="DB45" s="666"/>
      <c r="DC45" s="670"/>
      <c r="DD45" s="645">
        <v>48283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349</v>
      </c>
      <c r="CG46" s="634"/>
      <c r="CH46" s="634"/>
      <c r="CI46" s="634"/>
      <c r="CJ46" s="634"/>
      <c r="CK46" s="634"/>
      <c r="CL46" s="634"/>
      <c r="CM46" s="634"/>
      <c r="CN46" s="634"/>
      <c r="CO46" s="634"/>
      <c r="CP46" s="634"/>
      <c r="CQ46" s="635"/>
      <c r="CR46" s="636">
        <v>517496</v>
      </c>
      <c r="CS46" s="637"/>
      <c r="CT46" s="637"/>
      <c r="CU46" s="637"/>
      <c r="CV46" s="637"/>
      <c r="CW46" s="637"/>
      <c r="CX46" s="637"/>
      <c r="CY46" s="638"/>
      <c r="CZ46" s="641">
        <v>7.6</v>
      </c>
      <c r="DA46" s="642"/>
      <c r="DB46" s="642"/>
      <c r="DC46" s="648"/>
      <c r="DD46" s="645">
        <v>15254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350</v>
      </c>
      <c r="CG47" s="634"/>
      <c r="CH47" s="634"/>
      <c r="CI47" s="634"/>
      <c r="CJ47" s="634"/>
      <c r="CK47" s="634"/>
      <c r="CL47" s="634"/>
      <c r="CM47" s="634"/>
      <c r="CN47" s="634"/>
      <c r="CO47" s="634"/>
      <c r="CP47" s="634"/>
      <c r="CQ47" s="635"/>
      <c r="CR47" s="636">
        <v>246563</v>
      </c>
      <c r="CS47" s="668"/>
      <c r="CT47" s="668"/>
      <c r="CU47" s="668"/>
      <c r="CV47" s="668"/>
      <c r="CW47" s="668"/>
      <c r="CX47" s="668"/>
      <c r="CY47" s="669"/>
      <c r="CZ47" s="641">
        <v>3.6</v>
      </c>
      <c r="DA47" s="666"/>
      <c r="DB47" s="666"/>
      <c r="DC47" s="670"/>
      <c r="DD47" s="645">
        <v>41525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352</v>
      </c>
      <c r="CE49" s="658"/>
      <c r="CF49" s="658"/>
      <c r="CG49" s="658"/>
      <c r="CH49" s="658"/>
      <c r="CI49" s="658"/>
      <c r="CJ49" s="658"/>
      <c r="CK49" s="658"/>
      <c r="CL49" s="658"/>
      <c r="CM49" s="658"/>
      <c r="CN49" s="658"/>
      <c r="CO49" s="658"/>
      <c r="CP49" s="658"/>
      <c r="CQ49" s="659"/>
      <c r="CR49" s="708">
        <v>6844243</v>
      </c>
      <c r="CS49" s="695"/>
      <c r="CT49" s="695"/>
      <c r="CU49" s="695"/>
      <c r="CV49" s="695"/>
      <c r="CW49" s="695"/>
      <c r="CX49" s="695"/>
      <c r="CY49" s="724"/>
      <c r="CZ49" s="716">
        <v>100</v>
      </c>
      <c r="DA49" s="725"/>
      <c r="DB49" s="725"/>
      <c r="DC49" s="726"/>
      <c r="DD49" s="727">
        <v>3962193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ftQS4Zlmd036uAVws/4dL3ViqniQLaGOAVJoYTxpLT77iFizRjk3wwzNWDBlJLMHC7ru2W0kfwe9gIlIERwA2Q==" saltValue="39Vr9korlFWvWuQUiOUg4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85" zoomScaleNormal="85" zoomScaleSheetLayoutView="70" workbookViewId="0">
      <selection activeCell="AP38" sqref="AP38:AT3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375</v>
      </c>
      <c r="C7" s="763"/>
      <c r="D7" s="763"/>
      <c r="E7" s="763"/>
      <c r="F7" s="763"/>
      <c r="G7" s="763"/>
      <c r="H7" s="763"/>
      <c r="I7" s="763"/>
      <c r="J7" s="763"/>
      <c r="K7" s="763"/>
      <c r="L7" s="763"/>
      <c r="M7" s="763"/>
      <c r="N7" s="763"/>
      <c r="O7" s="763"/>
      <c r="P7" s="764"/>
      <c r="Q7" s="765">
        <v>7620</v>
      </c>
      <c r="R7" s="766"/>
      <c r="S7" s="766"/>
      <c r="T7" s="766"/>
      <c r="U7" s="766"/>
      <c r="V7" s="766">
        <v>6848</v>
      </c>
      <c r="W7" s="766"/>
      <c r="X7" s="766"/>
      <c r="Y7" s="766"/>
      <c r="Z7" s="766"/>
      <c r="AA7" s="766">
        <v>772</v>
      </c>
      <c r="AB7" s="766"/>
      <c r="AC7" s="766"/>
      <c r="AD7" s="766"/>
      <c r="AE7" s="767"/>
      <c r="AF7" s="768">
        <v>665</v>
      </c>
      <c r="AG7" s="769"/>
      <c r="AH7" s="769"/>
      <c r="AI7" s="769"/>
      <c r="AJ7" s="770"/>
      <c r="AK7" s="771">
        <v>747</v>
      </c>
      <c r="AL7" s="772"/>
      <c r="AM7" s="772"/>
      <c r="AN7" s="772"/>
      <c r="AO7" s="772"/>
      <c r="AP7" s="772">
        <v>5436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554</v>
      </c>
      <c r="BT7" s="760"/>
      <c r="BU7" s="760"/>
      <c r="BV7" s="760"/>
      <c r="BW7" s="760"/>
      <c r="BX7" s="760"/>
      <c r="BY7" s="760"/>
      <c r="BZ7" s="760"/>
      <c r="CA7" s="760"/>
      <c r="CB7" s="760"/>
      <c r="CC7" s="760"/>
      <c r="CD7" s="760"/>
      <c r="CE7" s="760"/>
      <c r="CF7" s="760"/>
      <c r="CG7" s="775"/>
      <c r="CH7" s="756">
        <v>10</v>
      </c>
      <c r="CI7" s="757"/>
      <c r="CJ7" s="757"/>
      <c r="CK7" s="757"/>
      <c r="CL7" s="758"/>
      <c r="CM7" s="756">
        <v>103</v>
      </c>
      <c r="CN7" s="757"/>
      <c r="CO7" s="757"/>
      <c r="CP7" s="757"/>
      <c r="CQ7" s="758"/>
      <c r="CR7" s="756">
        <v>73</v>
      </c>
      <c r="CS7" s="757"/>
      <c r="CT7" s="757"/>
      <c r="CU7" s="757"/>
      <c r="CV7" s="758"/>
      <c r="CW7" s="756">
        <v>1</v>
      </c>
      <c r="CX7" s="757"/>
      <c r="CY7" s="757"/>
      <c r="CZ7" s="757"/>
      <c r="DA7" s="758"/>
      <c r="DB7" s="756" t="s">
        <v>491</v>
      </c>
      <c r="DC7" s="757"/>
      <c r="DD7" s="757"/>
      <c r="DE7" s="757"/>
      <c r="DF7" s="758"/>
      <c r="DG7" s="756" t="s">
        <v>491</v>
      </c>
      <c r="DH7" s="757"/>
      <c r="DI7" s="757"/>
      <c r="DJ7" s="757"/>
      <c r="DK7" s="758"/>
      <c r="DL7" s="756" t="s">
        <v>491</v>
      </c>
      <c r="DM7" s="757"/>
      <c r="DN7" s="757"/>
      <c r="DO7" s="757"/>
      <c r="DP7" s="758"/>
      <c r="DQ7" s="756" t="s">
        <v>491</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555</v>
      </c>
      <c r="BT8" s="787"/>
      <c r="BU8" s="787"/>
      <c r="BV8" s="787"/>
      <c r="BW8" s="787"/>
      <c r="BX8" s="787"/>
      <c r="BY8" s="787"/>
      <c r="BZ8" s="787"/>
      <c r="CA8" s="787"/>
      <c r="CB8" s="787"/>
      <c r="CC8" s="787"/>
      <c r="CD8" s="787"/>
      <c r="CE8" s="787"/>
      <c r="CF8" s="787"/>
      <c r="CG8" s="788"/>
      <c r="CH8" s="789">
        <v>4</v>
      </c>
      <c r="CI8" s="790"/>
      <c r="CJ8" s="790"/>
      <c r="CK8" s="790"/>
      <c r="CL8" s="791"/>
      <c r="CM8" s="789">
        <v>78</v>
      </c>
      <c r="CN8" s="790"/>
      <c r="CO8" s="790"/>
      <c r="CP8" s="790"/>
      <c r="CQ8" s="791"/>
      <c r="CR8" s="789">
        <v>13</v>
      </c>
      <c r="CS8" s="790"/>
      <c r="CT8" s="790"/>
      <c r="CU8" s="790"/>
      <c r="CV8" s="791"/>
      <c r="CW8" s="789">
        <v>7</v>
      </c>
      <c r="CX8" s="790"/>
      <c r="CY8" s="790"/>
      <c r="CZ8" s="790"/>
      <c r="DA8" s="791"/>
      <c r="DB8" s="789" t="s">
        <v>491</v>
      </c>
      <c r="DC8" s="790"/>
      <c r="DD8" s="790"/>
      <c r="DE8" s="790"/>
      <c r="DF8" s="791"/>
      <c r="DG8" s="789" t="s">
        <v>491</v>
      </c>
      <c r="DH8" s="790"/>
      <c r="DI8" s="790"/>
      <c r="DJ8" s="790"/>
      <c r="DK8" s="791"/>
      <c r="DL8" s="789" t="s">
        <v>491</v>
      </c>
      <c r="DM8" s="790"/>
      <c r="DN8" s="790"/>
      <c r="DO8" s="790"/>
      <c r="DP8" s="791"/>
      <c r="DQ8" s="789" t="s">
        <v>491</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556</v>
      </c>
      <c r="BT9" s="787"/>
      <c r="BU9" s="787"/>
      <c r="BV9" s="787"/>
      <c r="BW9" s="787"/>
      <c r="BX9" s="787"/>
      <c r="BY9" s="787"/>
      <c r="BZ9" s="787"/>
      <c r="CA9" s="787"/>
      <c r="CB9" s="787"/>
      <c r="CC9" s="787"/>
      <c r="CD9" s="787"/>
      <c r="CE9" s="787"/>
      <c r="CF9" s="787"/>
      <c r="CG9" s="788"/>
      <c r="CH9" s="789">
        <v>4</v>
      </c>
      <c r="CI9" s="790"/>
      <c r="CJ9" s="790"/>
      <c r="CK9" s="790"/>
      <c r="CL9" s="791"/>
      <c r="CM9" s="789">
        <v>29</v>
      </c>
      <c r="CN9" s="790"/>
      <c r="CO9" s="790"/>
      <c r="CP9" s="790"/>
      <c r="CQ9" s="791"/>
      <c r="CR9" s="789">
        <v>10</v>
      </c>
      <c r="CS9" s="790"/>
      <c r="CT9" s="790"/>
      <c r="CU9" s="790"/>
      <c r="CV9" s="791"/>
      <c r="CW9" s="789" t="s">
        <v>491</v>
      </c>
      <c r="CX9" s="790"/>
      <c r="CY9" s="790"/>
      <c r="CZ9" s="790"/>
      <c r="DA9" s="791"/>
      <c r="DB9" s="789" t="s">
        <v>491</v>
      </c>
      <c r="DC9" s="790"/>
      <c r="DD9" s="790"/>
      <c r="DE9" s="790"/>
      <c r="DF9" s="791"/>
      <c r="DG9" s="789" t="s">
        <v>491</v>
      </c>
      <c r="DH9" s="790"/>
      <c r="DI9" s="790"/>
      <c r="DJ9" s="790"/>
      <c r="DK9" s="791"/>
      <c r="DL9" s="789" t="s">
        <v>491</v>
      </c>
      <c r="DM9" s="790"/>
      <c r="DN9" s="790"/>
      <c r="DO9" s="790"/>
      <c r="DP9" s="791"/>
      <c r="DQ9" s="789" t="s">
        <v>491</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7616</v>
      </c>
      <c r="R23" s="806"/>
      <c r="S23" s="806"/>
      <c r="T23" s="806"/>
      <c r="U23" s="806"/>
      <c r="V23" s="806">
        <v>5998</v>
      </c>
      <c r="W23" s="806"/>
      <c r="X23" s="806"/>
      <c r="Y23" s="806"/>
      <c r="Z23" s="806"/>
      <c r="AA23" s="806">
        <v>1618</v>
      </c>
      <c r="AB23" s="806"/>
      <c r="AC23" s="806"/>
      <c r="AD23" s="806"/>
      <c r="AE23" s="807"/>
      <c r="AF23" s="808">
        <v>665</v>
      </c>
      <c r="AG23" s="806"/>
      <c r="AH23" s="806"/>
      <c r="AI23" s="806"/>
      <c r="AJ23" s="809"/>
      <c r="AK23" s="810"/>
      <c r="AL23" s="811"/>
      <c r="AM23" s="811"/>
      <c r="AN23" s="811"/>
      <c r="AO23" s="811"/>
      <c r="AP23" s="806">
        <v>5436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653</v>
      </c>
      <c r="R28" s="836"/>
      <c r="S28" s="836"/>
      <c r="T28" s="836"/>
      <c r="U28" s="836"/>
      <c r="V28" s="836">
        <v>610</v>
      </c>
      <c r="W28" s="836"/>
      <c r="X28" s="836"/>
      <c r="Y28" s="836"/>
      <c r="Z28" s="836"/>
      <c r="AA28" s="836">
        <v>43</v>
      </c>
      <c r="AB28" s="836"/>
      <c r="AC28" s="836"/>
      <c r="AD28" s="836"/>
      <c r="AE28" s="837"/>
      <c r="AF28" s="838">
        <v>43</v>
      </c>
      <c r="AG28" s="836"/>
      <c r="AH28" s="836"/>
      <c r="AI28" s="836"/>
      <c r="AJ28" s="839"/>
      <c r="AK28" s="840">
        <v>64</v>
      </c>
      <c r="AL28" s="841"/>
      <c r="AM28" s="841"/>
      <c r="AN28" s="841"/>
      <c r="AO28" s="841"/>
      <c r="AP28" s="841" t="s">
        <v>491</v>
      </c>
      <c r="AQ28" s="841"/>
      <c r="AR28" s="841"/>
      <c r="AS28" s="841"/>
      <c r="AT28" s="841"/>
      <c r="AU28" s="841" t="s">
        <v>491</v>
      </c>
      <c r="AV28" s="841"/>
      <c r="AW28" s="841"/>
      <c r="AX28" s="841"/>
      <c r="AY28" s="841"/>
      <c r="AZ28" s="842" t="s">
        <v>491</v>
      </c>
      <c r="BA28" s="843"/>
      <c r="BB28" s="843"/>
      <c r="BC28" s="843"/>
      <c r="BD28" s="844"/>
      <c r="BE28" s="833" t="s">
        <v>557</v>
      </c>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729</v>
      </c>
      <c r="R29" s="797"/>
      <c r="S29" s="797"/>
      <c r="T29" s="797"/>
      <c r="U29" s="797"/>
      <c r="V29" s="797">
        <v>718</v>
      </c>
      <c r="W29" s="797"/>
      <c r="X29" s="797"/>
      <c r="Y29" s="797"/>
      <c r="Z29" s="797"/>
      <c r="AA29" s="797">
        <v>11</v>
      </c>
      <c r="AB29" s="797"/>
      <c r="AC29" s="797"/>
      <c r="AD29" s="797"/>
      <c r="AE29" s="798"/>
      <c r="AF29" s="799">
        <v>11</v>
      </c>
      <c r="AG29" s="800"/>
      <c r="AH29" s="800"/>
      <c r="AI29" s="800"/>
      <c r="AJ29" s="801"/>
      <c r="AK29" s="851">
        <v>100</v>
      </c>
      <c r="AL29" s="845"/>
      <c r="AM29" s="845"/>
      <c r="AN29" s="845"/>
      <c r="AO29" s="845"/>
      <c r="AP29" s="845" t="s">
        <v>491</v>
      </c>
      <c r="AQ29" s="845"/>
      <c r="AR29" s="845"/>
      <c r="AS29" s="845"/>
      <c r="AT29" s="845"/>
      <c r="AU29" s="845" t="s">
        <v>491</v>
      </c>
      <c r="AV29" s="845"/>
      <c r="AW29" s="845"/>
      <c r="AX29" s="845"/>
      <c r="AY29" s="845"/>
      <c r="AZ29" s="846" t="s">
        <v>491</v>
      </c>
      <c r="BA29" s="847"/>
      <c r="BB29" s="847"/>
      <c r="BC29" s="847"/>
      <c r="BD29" s="848"/>
      <c r="BE29" s="849"/>
      <c r="BF29" s="849"/>
      <c r="BG29" s="849"/>
      <c r="BH29" s="849"/>
      <c r="BI29" s="850"/>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94</v>
      </c>
      <c r="R30" s="797"/>
      <c r="S30" s="797"/>
      <c r="T30" s="797"/>
      <c r="U30" s="797"/>
      <c r="V30" s="797">
        <v>94</v>
      </c>
      <c r="W30" s="797"/>
      <c r="X30" s="797"/>
      <c r="Y30" s="797"/>
      <c r="Z30" s="797"/>
      <c r="AA30" s="797">
        <v>0</v>
      </c>
      <c r="AB30" s="797"/>
      <c r="AC30" s="797"/>
      <c r="AD30" s="797"/>
      <c r="AE30" s="798"/>
      <c r="AF30" s="799">
        <v>0</v>
      </c>
      <c r="AG30" s="800"/>
      <c r="AH30" s="800"/>
      <c r="AI30" s="800"/>
      <c r="AJ30" s="801"/>
      <c r="AK30" s="851">
        <v>29</v>
      </c>
      <c r="AL30" s="845"/>
      <c r="AM30" s="845"/>
      <c r="AN30" s="845"/>
      <c r="AO30" s="845"/>
      <c r="AP30" s="845" t="s">
        <v>491</v>
      </c>
      <c r="AQ30" s="845"/>
      <c r="AR30" s="845"/>
      <c r="AS30" s="845"/>
      <c r="AT30" s="845"/>
      <c r="AU30" s="845" t="s">
        <v>491</v>
      </c>
      <c r="AV30" s="845"/>
      <c r="AW30" s="845"/>
      <c r="AX30" s="845"/>
      <c r="AY30" s="845"/>
      <c r="AZ30" s="846" t="s">
        <v>491</v>
      </c>
      <c r="BA30" s="847"/>
      <c r="BB30" s="847"/>
      <c r="BC30" s="847"/>
      <c r="BD30" s="848"/>
      <c r="BE30" s="849"/>
      <c r="BF30" s="849"/>
      <c r="BG30" s="849"/>
      <c r="BH30" s="849"/>
      <c r="BI30" s="850"/>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3</v>
      </c>
      <c r="R31" s="797"/>
      <c r="S31" s="797"/>
      <c r="T31" s="797"/>
      <c r="U31" s="797"/>
      <c r="V31" s="797">
        <v>3</v>
      </c>
      <c r="W31" s="797"/>
      <c r="X31" s="797"/>
      <c r="Y31" s="797"/>
      <c r="Z31" s="797"/>
      <c r="AA31" s="797">
        <v>0</v>
      </c>
      <c r="AB31" s="797"/>
      <c r="AC31" s="797"/>
      <c r="AD31" s="797"/>
      <c r="AE31" s="798"/>
      <c r="AF31" s="799" t="s">
        <v>122</v>
      </c>
      <c r="AG31" s="800"/>
      <c r="AH31" s="800"/>
      <c r="AI31" s="800"/>
      <c r="AJ31" s="801"/>
      <c r="AK31" s="851" t="s">
        <v>491</v>
      </c>
      <c r="AL31" s="845"/>
      <c r="AM31" s="845"/>
      <c r="AN31" s="845"/>
      <c r="AO31" s="845"/>
      <c r="AP31" s="845" t="s">
        <v>491</v>
      </c>
      <c r="AQ31" s="845"/>
      <c r="AR31" s="845"/>
      <c r="AS31" s="845"/>
      <c r="AT31" s="845"/>
      <c r="AU31" s="845" t="s">
        <v>491</v>
      </c>
      <c r="AV31" s="845"/>
      <c r="AW31" s="845"/>
      <c r="AX31" s="845"/>
      <c r="AY31" s="845"/>
      <c r="AZ31" s="846" t="s">
        <v>491</v>
      </c>
      <c r="BA31" s="847"/>
      <c r="BB31" s="847"/>
      <c r="BC31" s="847"/>
      <c r="BD31" s="848"/>
      <c r="BE31" s="849"/>
      <c r="BF31" s="849"/>
      <c r="BG31" s="849"/>
      <c r="BH31" s="849"/>
      <c r="BI31" s="850"/>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194</v>
      </c>
      <c r="R32" s="797"/>
      <c r="S32" s="797"/>
      <c r="T32" s="797"/>
      <c r="U32" s="797"/>
      <c r="V32" s="797">
        <v>190</v>
      </c>
      <c r="W32" s="797"/>
      <c r="X32" s="797"/>
      <c r="Y32" s="797"/>
      <c r="Z32" s="797"/>
      <c r="AA32" s="797">
        <v>4</v>
      </c>
      <c r="AB32" s="797"/>
      <c r="AC32" s="797"/>
      <c r="AD32" s="797"/>
      <c r="AE32" s="798"/>
      <c r="AF32" s="799">
        <v>282</v>
      </c>
      <c r="AG32" s="800"/>
      <c r="AH32" s="800"/>
      <c r="AI32" s="800"/>
      <c r="AJ32" s="801"/>
      <c r="AK32" s="851">
        <v>64</v>
      </c>
      <c r="AL32" s="845"/>
      <c r="AM32" s="845"/>
      <c r="AN32" s="845"/>
      <c r="AO32" s="845"/>
      <c r="AP32" s="845">
        <v>699</v>
      </c>
      <c r="AQ32" s="845"/>
      <c r="AR32" s="845"/>
      <c r="AS32" s="845"/>
      <c r="AT32" s="845"/>
      <c r="AU32" s="845">
        <v>310</v>
      </c>
      <c r="AV32" s="845"/>
      <c r="AW32" s="845"/>
      <c r="AX32" s="845"/>
      <c r="AY32" s="845"/>
      <c r="AZ32" s="846" t="s">
        <v>491</v>
      </c>
      <c r="BA32" s="847"/>
      <c r="BB32" s="847"/>
      <c r="BC32" s="847"/>
      <c r="BD32" s="848"/>
      <c r="BE32" s="849" t="s">
        <v>394</v>
      </c>
      <c r="BF32" s="849"/>
      <c r="BG32" s="849"/>
      <c r="BH32" s="849"/>
      <c r="BI32" s="850"/>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395</v>
      </c>
      <c r="C33" s="794"/>
      <c r="D33" s="794"/>
      <c r="E33" s="794"/>
      <c r="F33" s="794"/>
      <c r="G33" s="794"/>
      <c r="H33" s="794"/>
      <c r="I33" s="794"/>
      <c r="J33" s="794"/>
      <c r="K33" s="794"/>
      <c r="L33" s="794"/>
      <c r="M33" s="794"/>
      <c r="N33" s="794"/>
      <c r="O33" s="794"/>
      <c r="P33" s="795"/>
      <c r="Q33" s="796">
        <v>634</v>
      </c>
      <c r="R33" s="797"/>
      <c r="S33" s="797"/>
      <c r="T33" s="797"/>
      <c r="U33" s="797"/>
      <c r="V33" s="797">
        <v>742</v>
      </c>
      <c r="W33" s="797"/>
      <c r="X33" s="797"/>
      <c r="Y33" s="797"/>
      <c r="Z33" s="797"/>
      <c r="AA33" s="797">
        <v>-108</v>
      </c>
      <c r="AB33" s="797"/>
      <c r="AC33" s="797"/>
      <c r="AD33" s="797"/>
      <c r="AE33" s="798"/>
      <c r="AF33" s="799">
        <v>267</v>
      </c>
      <c r="AG33" s="800"/>
      <c r="AH33" s="800"/>
      <c r="AI33" s="800"/>
      <c r="AJ33" s="801"/>
      <c r="AK33" s="851">
        <v>270</v>
      </c>
      <c r="AL33" s="845"/>
      <c r="AM33" s="845"/>
      <c r="AN33" s="845"/>
      <c r="AO33" s="845"/>
      <c r="AP33" s="845">
        <v>30</v>
      </c>
      <c r="AQ33" s="845"/>
      <c r="AR33" s="845"/>
      <c r="AS33" s="845"/>
      <c r="AT33" s="845"/>
      <c r="AU33" s="845">
        <v>22</v>
      </c>
      <c r="AV33" s="845"/>
      <c r="AW33" s="845"/>
      <c r="AX33" s="845"/>
      <c r="AY33" s="845"/>
      <c r="AZ33" s="846" t="s">
        <v>491</v>
      </c>
      <c r="BA33" s="847"/>
      <c r="BB33" s="847"/>
      <c r="BC33" s="847"/>
      <c r="BD33" s="848"/>
      <c r="BE33" s="849" t="s">
        <v>394</v>
      </c>
      <c r="BF33" s="849"/>
      <c r="BG33" s="849"/>
      <c r="BH33" s="849"/>
      <c r="BI33" s="850"/>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396</v>
      </c>
      <c r="C34" s="794"/>
      <c r="D34" s="794"/>
      <c r="E34" s="794"/>
      <c r="F34" s="794"/>
      <c r="G34" s="794"/>
      <c r="H34" s="794"/>
      <c r="I34" s="794"/>
      <c r="J34" s="794"/>
      <c r="K34" s="794"/>
      <c r="L34" s="794"/>
      <c r="M34" s="794"/>
      <c r="N34" s="794"/>
      <c r="O34" s="794"/>
      <c r="P34" s="795"/>
      <c r="Q34" s="796">
        <v>188</v>
      </c>
      <c r="R34" s="797"/>
      <c r="S34" s="797"/>
      <c r="T34" s="797"/>
      <c r="U34" s="797"/>
      <c r="V34" s="797">
        <v>134</v>
      </c>
      <c r="W34" s="797"/>
      <c r="X34" s="797"/>
      <c r="Y34" s="797"/>
      <c r="Z34" s="797"/>
      <c r="AA34" s="797">
        <v>54</v>
      </c>
      <c r="AB34" s="797"/>
      <c r="AC34" s="797"/>
      <c r="AD34" s="797"/>
      <c r="AE34" s="798"/>
      <c r="AF34" s="799">
        <v>54</v>
      </c>
      <c r="AG34" s="800"/>
      <c r="AH34" s="800"/>
      <c r="AI34" s="800"/>
      <c r="AJ34" s="801"/>
      <c r="AK34" s="851">
        <v>114</v>
      </c>
      <c r="AL34" s="845"/>
      <c r="AM34" s="845"/>
      <c r="AN34" s="845"/>
      <c r="AO34" s="845"/>
      <c r="AP34" s="845">
        <v>602</v>
      </c>
      <c r="AQ34" s="845"/>
      <c r="AR34" s="845"/>
      <c r="AS34" s="845"/>
      <c r="AT34" s="845"/>
      <c r="AU34" s="845">
        <v>602</v>
      </c>
      <c r="AV34" s="845"/>
      <c r="AW34" s="845"/>
      <c r="AX34" s="845"/>
      <c r="AY34" s="845"/>
      <c r="AZ34" s="846" t="s">
        <v>491</v>
      </c>
      <c r="BA34" s="847"/>
      <c r="BB34" s="847"/>
      <c r="BC34" s="847"/>
      <c r="BD34" s="848"/>
      <c r="BE34" s="849" t="s">
        <v>397</v>
      </c>
      <c r="BF34" s="849"/>
      <c r="BG34" s="849"/>
      <c r="BH34" s="849"/>
      <c r="BI34" s="850"/>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398</v>
      </c>
      <c r="C35" s="794"/>
      <c r="D35" s="794"/>
      <c r="E35" s="794"/>
      <c r="F35" s="794"/>
      <c r="G35" s="794"/>
      <c r="H35" s="794"/>
      <c r="I35" s="794"/>
      <c r="J35" s="794"/>
      <c r="K35" s="794"/>
      <c r="L35" s="794"/>
      <c r="M35" s="794"/>
      <c r="N35" s="794"/>
      <c r="O35" s="794"/>
      <c r="P35" s="795"/>
      <c r="Q35" s="796">
        <v>26</v>
      </c>
      <c r="R35" s="797"/>
      <c r="S35" s="797"/>
      <c r="T35" s="797"/>
      <c r="U35" s="797"/>
      <c r="V35" s="797">
        <v>22</v>
      </c>
      <c r="W35" s="797"/>
      <c r="X35" s="797"/>
      <c r="Y35" s="797"/>
      <c r="Z35" s="797"/>
      <c r="AA35" s="797">
        <v>4</v>
      </c>
      <c r="AB35" s="797"/>
      <c r="AC35" s="797"/>
      <c r="AD35" s="797"/>
      <c r="AE35" s="798"/>
      <c r="AF35" s="799">
        <v>4</v>
      </c>
      <c r="AG35" s="800"/>
      <c r="AH35" s="800"/>
      <c r="AI35" s="800"/>
      <c r="AJ35" s="801"/>
      <c r="AK35" s="851">
        <v>20</v>
      </c>
      <c r="AL35" s="845"/>
      <c r="AM35" s="845"/>
      <c r="AN35" s="845"/>
      <c r="AO35" s="845"/>
      <c r="AP35" s="845">
        <v>66</v>
      </c>
      <c r="AQ35" s="845"/>
      <c r="AR35" s="845"/>
      <c r="AS35" s="845"/>
      <c r="AT35" s="845"/>
      <c r="AU35" s="845">
        <v>66</v>
      </c>
      <c r="AV35" s="845"/>
      <c r="AW35" s="845"/>
      <c r="AX35" s="845"/>
      <c r="AY35" s="845"/>
      <c r="AZ35" s="846" t="s">
        <v>491</v>
      </c>
      <c r="BA35" s="847"/>
      <c r="BB35" s="847"/>
      <c r="BC35" s="847"/>
      <c r="BD35" s="848"/>
      <c r="BE35" s="849" t="s">
        <v>397</v>
      </c>
      <c r="BF35" s="849"/>
      <c r="BG35" s="849"/>
      <c r="BH35" s="849"/>
      <c r="BI35" s="850"/>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399</v>
      </c>
      <c r="C36" s="794"/>
      <c r="D36" s="794"/>
      <c r="E36" s="794"/>
      <c r="F36" s="794"/>
      <c r="G36" s="794"/>
      <c r="H36" s="794"/>
      <c r="I36" s="794"/>
      <c r="J36" s="794"/>
      <c r="K36" s="794"/>
      <c r="L36" s="794"/>
      <c r="M36" s="794"/>
      <c r="N36" s="794"/>
      <c r="O36" s="794"/>
      <c r="P36" s="795"/>
      <c r="Q36" s="796">
        <v>8</v>
      </c>
      <c r="R36" s="797"/>
      <c r="S36" s="797"/>
      <c r="T36" s="797"/>
      <c r="U36" s="797"/>
      <c r="V36" s="797">
        <v>8</v>
      </c>
      <c r="W36" s="797"/>
      <c r="X36" s="797"/>
      <c r="Y36" s="797"/>
      <c r="Z36" s="797"/>
      <c r="AA36" s="797">
        <v>0</v>
      </c>
      <c r="AB36" s="797"/>
      <c r="AC36" s="797"/>
      <c r="AD36" s="797"/>
      <c r="AE36" s="798"/>
      <c r="AF36" s="799">
        <v>0</v>
      </c>
      <c r="AG36" s="800"/>
      <c r="AH36" s="800"/>
      <c r="AI36" s="800"/>
      <c r="AJ36" s="801"/>
      <c r="AK36" s="851" t="s">
        <v>491</v>
      </c>
      <c r="AL36" s="845"/>
      <c r="AM36" s="845"/>
      <c r="AN36" s="845"/>
      <c r="AO36" s="845"/>
      <c r="AP36" s="845" t="s">
        <v>491</v>
      </c>
      <c r="AQ36" s="845"/>
      <c r="AR36" s="845"/>
      <c r="AS36" s="845"/>
      <c r="AT36" s="845"/>
      <c r="AU36" s="845" t="s">
        <v>491</v>
      </c>
      <c r="AV36" s="845"/>
      <c r="AW36" s="845"/>
      <c r="AX36" s="845"/>
      <c r="AY36" s="845"/>
      <c r="AZ36" s="846" t="s">
        <v>491</v>
      </c>
      <c r="BA36" s="847"/>
      <c r="BB36" s="847"/>
      <c r="BC36" s="847"/>
      <c r="BD36" s="848"/>
      <c r="BE36" s="849" t="s">
        <v>397</v>
      </c>
      <c r="BF36" s="849"/>
      <c r="BG36" s="849"/>
      <c r="BH36" s="849"/>
      <c r="BI36" s="850"/>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51"/>
      <c r="AL37" s="845"/>
      <c r="AM37" s="845"/>
      <c r="AN37" s="845"/>
      <c r="AO37" s="845"/>
      <c r="AP37" s="845"/>
      <c r="AQ37" s="845"/>
      <c r="AR37" s="845"/>
      <c r="AS37" s="845"/>
      <c r="AT37" s="845"/>
      <c r="AU37" s="845"/>
      <c r="AV37" s="845"/>
      <c r="AW37" s="845"/>
      <c r="AX37" s="845"/>
      <c r="AY37" s="845"/>
      <c r="AZ37" s="852"/>
      <c r="BA37" s="852"/>
      <c r="BB37" s="852"/>
      <c r="BC37" s="852"/>
      <c r="BD37" s="852"/>
      <c r="BE37" s="849"/>
      <c r="BF37" s="849"/>
      <c r="BG37" s="849"/>
      <c r="BH37" s="849"/>
      <c r="BI37" s="850"/>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51"/>
      <c r="AL38" s="845"/>
      <c r="AM38" s="845"/>
      <c r="AN38" s="845"/>
      <c r="AO38" s="845"/>
      <c r="AP38" s="845"/>
      <c r="AQ38" s="845"/>
      <c r="AR38" s="845"/>
      <c r="AS38" s="845"/>
      <c r="AT38" s="845"/>
      <c r="AU38" s="845"/>
      <c r="AV38" s="845"/>
      <c r="AW38" s="845"/>
      <c r="AX38" s="845"/>
      <c r="AY38" s="845"/>
      <c r="AZ38" s="852"/>
      <c r="BA38" s="852"/>
      <c r="BB38" s="852"/>
      <c r="BC38" s="852"/>
      <c r="BD38" s="852"/>
      <c r="BE38" s="849"/>
      <c r="BF38" s="849"/>
      <c r="BG38" s="849"/>
      <c r="BH38" s="849"/>
      <c r="BI38" s="850"/>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51"/>
      <c r="AL39" s="845"/>
      <c r="AM39" s="845"/>
      <c r="AN39" s="845"/>
      <c r="AO39" s="845"/>
      <c r="AP39" s="845"/>
      <c r="AQ39" s="845"/>
      <c r="AR39" s="845"/>
      <c r="AS39" s="845"/>
      <c r="AT39" s="845"/>
      <c r="AU39" s="845"/>
      <c r="AV39" s="845"/>
      <c r="AW39" s="845"/>
      <c r="AX39" s="845"/>
      <c r="AY39" s="845"/>
      <c r="AZ39" s="852"/>
      <c r="BA39" s="852"/>
      <c r="BB39" s="852"/>
      <c r="BC39" s="852"/>
      <c r="BD39" s="852"/>
      <c r="BE39" s="849"/>
      <c r="BF39" s="849"/>
      <c r="BG39" s="849"/>
      <c r="BH39" s="849"/>
      <c r="BI39" s="850"/>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51"/>
      <c r="AL40" s="845"/>
      <c r="AM40" s="845"/>
      <c r="AN40" s="845"/>
      <c r="AO40" s="845"/>
      <c r="AP40" s="845"/>
      <c r="AQ40" s="845"/>
      <c r="AR40" s="845"/>
      <c r="AS40" s="845"/>
      <c r="AT40" s="845"/>
      <c r="AU40" s="845"/>
      <c r="AV40" s="845"/>
      <c r="AW40" s="845"/>
      <c r="AX40" s="845"/>
      <c r="AY40" s="845"/>
      <c r="AZ40" s="852"/>
      <c r="BA40" s="852"/>
      <c r="BB40" s="852"/>
      <c r="BC40" s="852"/>
      <c r="BD40" s="852"/>
      <c r="BE40" s="849"/>
      <c r="BF40" s="849"/>
      <c r="BG40" s="849"/>
      <c r="BH40" s="849"/>
      <c r="BI40" s="850"/>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51"/>
      <c r="AL41" s="845"/>
      <c r="AM41" s="845"/>
      <c r="AN41" s="845"/>
      <c r="AO41" s="845"/>
      <c r="AP41" s="845"/>
      <c r="AQ41" s="845"/>
      <c r="AR41" s="845"/>
      <c r="AS41" s="845"/>
      <c r="AT41" s="845"/>
      <c r="AU41" s="845"/>
      <c r="AV41" s="845"/>
      <c r="AW41" s="845"/>
      <c r="AX41" s="845"/>
      <c r="AY41" s="845"/>
      <c r="AZ41" s="852"/>
      <c r="BA41" s="852"/>
      <c r="BB41" s="852"/>
      <c r="BC41" s="852"/>
      <c r="BD41" s="852"/>
      <c r="BE41" s="849"/>
      <c r="BF41" s="849"/>
      <c r="BG41" s="849"/>
      <c r="BH41" s="849"/>
      <c r="BI41" s="850"/>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51"/>
      <c r="AL42" s="845"/>
      <c r="AM42" s="845"/>
      <c r="AN42" s="845"/>
      <c r="AO42" s="845"/>
      <c r="AP42" s="845"/>
      <c r="AQ42" s="845"/>
      <c r="AR42" s="845"/>
      <c r="AS42" s="845"/>
      <c r="AT42" s="845"/>
      <c r="AU42" s="845"/>
      <c r="AV42" s="845"/>
      <c r="AW42" s="845"/>
      <c r="AX42" s="845"/>
      <c r="AY42" s="845"/>
      <c r="AZ42" s="852"/>
      <c r="BA42" s="852"/>
      <c r="BB42" s="852"/>
      <c r="BC42" s="852"/>
      <c r="BD42" s="852"/>
      <c r="BE42" s="849"/>
      <c r="BF42" s="849"/>
      <c r="BG42" s="849"/>
      <c r="BH42" s="849"/>
      <c r="BI42" s="850"/>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51"/>
      <c r="AL43" s="845"/>
      <c r="AM43" s="845"/>
      <c r="AN43" s="845"/>
      <c r="AO43" s="845"/>
      <c r="AP43" s="845"/>
      <c r="AQ43" s="845"/>
      <c r="AR43" s="845"/>
      <c r="AS43" s="845"/>
      <c r="AT43" s="845"/>
      <c r="AU43" s="845"/>
      <c r="AV43" s="845"/>
      <c r="AW43" s="845"/>
      <c r="AX43" s="845"/>
      <c r="AY43" s="845"/>
      <c r="AZ43" s="852"/>
      <c r="BA43" s="852"/>
      <c r="BB43" s="852"/>
      <c r="BC43" s="852"/>
      <c r="BD43" s="852"/>
      <c r="BE43" s="849"/>
      <c r="BF43" s="849"/>
      <c r="BG43" s="849"/>
      <c r="BH43" s="849"/>
      <c r="BI43" s="850"/>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51"/>
      <c r="AL44" s="845"/>
      <c r="AM44" s="845"/>
      <c r="AN44" s="845"/>
      <c r="AO44" s="845"/>
      <c r="AP44" s="845"/>
      <c r="AQ44" s="845"/>
      <c r="AR44" s="845"/>
      <c r="AS44" s="845"/>
      <c r="AT44" s="845"/>
      <c r="AU44" s="845"/>
      <c r="AV44" s="845"/>
      <c r="AW44" s="845"/>
      <c r="AX44" s="845"/>
      <c r="AY44" s="845"/>
      <c r="AZ44" s="852"/>
      <c r="BA44" s="852"/>
      <c r="BB44" s="852"/>
      <c r="BC44" s="852"/>
      <c r="BD44" s="852"/>
      <c r="BE44" s="849"/>
      <c r="BF44" s="849"/>
      <c r="BG44" s="849"/>
      <c r="BH44" s="849"/>
      <c r="BI44" s="850"/>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51"/>
      <c r="AL45" s="845"/>
      <c r="AM45" s="845"/>
      <c r="AN45" s="845"/>
      <c r="AO45" s="845"/>
      <c r="AP45" s="845"/>
      <c r="AQ45" s="845"/>
      <c r="AR45" s="845"/>
      <c r="AS45" s="845"/>
      <c r="AT45" s="845"/>
      <c r="AU45" s="845"/>
      <c r="AV45" s="845"/>
      <c r="AW45" s="845"/>
      <c r="AX45" s="845"/>
      <c r="AY45" s="845"/>
      <c r="AZ45" s="852"/>
      <c r="BA45" s="852"/>
      <c r="BB45" s="852"/>
      <c r="BC45" s="852"/>
      <c r="BD45" s="852"/>
      <c r="BE45" s="849"/>
      <c r="BF45" s="849"/>
      <c r="BG45" s="849"/>
      <c r="BH45" s="849"/>
      <c r="BI45" s="850"/>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51"/>
      <c r="AL46" s="845"/>
      <c r="AM46" s="845"/>
      <c r="AN46" s="845"/>
      <c r="AO46" s="845"/>
      <c r="AP46" s="845"/>
      <c r="AQ46" s="845"/>
      <c r="AR46" s="845"/>
      <c r="AS46" s="845"/>
      <c r="AT46" s="845"/>
      <c r="AU46" s="845"/>
      <c r="AV46" s="845"/>
      <c r="AW46" s="845"/>
      <c r="AX46" s="845"/>
      <c r="AY46" s="845"/>
      <c r="AZ46" s="852"/>
      <c r="BA46" s="852"/>
      <c r="BB46" s="852"/>
      <c r="BC46" s="852"/>
      <c r="BD46" s="852"/>
      <c r="BE46" s="849"/>
      <c r="BF46" s="849"/>
      <c r="BG46" s="849"/>
      <c r="BH46" s="849"/>
      <c r="BI46" s="850"/>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51"/>
      <c r="AL47" s="845"/>
      <c r="AM47" s="845"/>
      <c r="AN47" s="845"/>
      <c r="AO47" s="845"/>
      <c r="AP47" s="845"/>
      <c r="AQ47" s="845"/>
      <c r="AR47" s="845"/>
      <c r="AS47" s="845"/>
      <c r="AT47" s="845"/>
      <c r="AU47" s="845"/>
      <c r="AV47" s="845"/>
      <c r="AW47" s="845"/>
      <c r="AX47" s="845"/>
      <c r="AY47" s="845"/>
      <c r="AZ47" s="852"/>
      <c r="BA47" s="852"/>
      <c r="BB47" s="852"/>
      <c r="BC47" s="852"/>
      <c r="BD47" s="852"/>
      <c r="BE47" s="849"/>
      <c r="BF47" s="849"/>
      <c r="BG47" s="849"/>
      <c r="BH47" s="849"/>
      <c r="BI47" s="850"/>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51"/>
      <c r="AL48" s="845"/>
      <c r="AM48" s="845"/>
      <c r="AN48" s="845"/>
      <c r="AO48" s="845"/>
      <c r="AP48" s="845"/>
      <c r="AQ48" s="845"/>
      <c r="AR48" s="845"/>
      <c r="AS48" s="845"/>
      <c r="AT48" s="845"/>
      <c r="AU48" s="845"/>
      <c r="AV48" s="845"/>
      <c r="AW48" s="845"/>
      <c r="AX48" s="845"/>
      <c r="AY48" s="845"/>
      <c r="AZ48" s="852"/>
      <c r="BA48" s="852"/>
      <c r="BB48" s="852"/>
      <c r="BC48" s="852"/>
      <c r="BD48" s="852"/>
      <c r="BE48" s="849"/>
      <c r="BF48" s="849"/>
      <c r="BG48" s="849"/>
      <c r="BH48" s="849"/>
      <c r="BI48" s="850"/>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51"/>
      <c r="AL49" s="845"/>
      <c r="AM49" s="845"/>
      <c r="AN49" s="845"/>
      <c r="AO49" s="845"/>
      <c r="AP49" s="845"/>
      <c r="AQ49" s="845"/>
      <c r="AR49" s="845"/>
      <c r="AS49" s="845"/>
      <c r="AT49" s="845"/>
      <c r="AU49" s="845"/>
      <c r="AV49" s="845"/>
      <c r="AW49" s="845"/>
      <c r="AX49" s="845"/>
      <c r="AY49" s="845"/>
      <c r="AZ49" s="852"/>
      <c r="BA49" s="852"/>
      <c r="BB49" s="852"/>
      <c r="BC49" s="852"/>
      <c r="BD49" s="852"/>
      <c r="BE49" s="849"/>
      <c r="BF49" s="849"/>
      <c r="BG49" s="849"/>
      <c r="BH49" s="849"/>
      <c r="BI49" s="850"/>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53"/>
      <c r="R50" s="854"/>
      <c r="S50" s="854"/>
      <c r="T50" s="854"/>
      <c r="U50" s="854"/>
      <c r="V50" s="854"/>
      <c r="W50" s="854"/>
      <c r="X50" s="854"/>
      <c r="Y50" s="854"/>
      <c r="Z50" s="854"/>
      <c r="AA50" s="854"/>
      <c r="AB50" s="854"/>
      <c r="AC50" s="854"/>
      <c r="AD50" s="854"/>
      <c r="AE50" s="855"/>
      <c r="AF50" s="799"/>
      <c r="AG50" s="800"/>
      <c r="AH50" s="800"/>
      <c r="AI50" s="800"/>
      <c r="AJ50" s="801"/>
      <c r="AK50" s="857"/>
      <c r="AL50" s="854"/>
      <c r="AM50" s="854"/>
      <c r="AN50" s="854"/>
      <c r="AO50" s="854"/>
      <c r="AP50" s="854"/>
      <c r="AQ50" s="854"/>
      <c r="AR50" s="854"/>
      <c r="AS50" s="854"/>
      <c r="AT50" s="854"/>
      <c r="AU50" s="854"/>
      <c r="AV50" s="854"/>
      <c r="AW50" s="854"/>
      <c r="AX50" s="854"/>
      <c r="AY50" s="854"/>
      <c r="AZ50" s="856"/>
      <c r="BA50" s="856"/>
      <c r="BB50" s="856"/>
      <c r="BC50" s="856"/>
      <c r="BD50" s="856"/>
      <c r="BE50" s="849"/>
      <c r="BF50" s="849"/>
      <c r="BG50" s="849"/>
      <c r="BH50" s="849"/>
      <c r="BI50" s="850"/>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53"/>
      <c r="R51" s="854"/>
      <c r="S51" s="854"/>
      <c r="T51" s="854"/>
      <c r="U51" s="854"/>
      <c r="V51" s="854"/>
      <c r="W51" s="854"/>
      <c r="X51" s="854"/>
      <c r="Y51" s="854"/>
      <c r="Z51" s="854"/>
      <c r="AA51" s="854"/>
      <c r="AB51" s="854"/>
      <c r="AC51" s="854"/>
      <c r="AD51" s="854"/>
      <c r="AE51" s="855"/>
      <c r="AF51" s="799"/>
      <c r="AG51" s="800"/>
      <c r="AH51" s="800"/>
      <c r="AI51" s="800"/>
      <c r="AJ51" s="801"/>
      <c r="AK51" s="857"/>
      <c r="AL51" s="854"/>
      <c r="AM51" s="854"/>
      <c r="AN51" s="854"/>
      <c r="AO51" s="854"/>
      <c r="AP51" s="854"/>
      <c r="AQ51" s="854"/>
      <c r="AR51" s="854"/>
      <c r="AS51" s="854"/>
      <c r="AT51" s="854"/>
      <c r="AU51" s="854"/>
      <c r="AV51" s="854"/>
      <c r="AW51" s="854"/>
      <c r="AX51" s="854"/>
      <c r="AY51" s="854"/>
      <c r="AZ51" s="856"/>
      <c r="BA51" s="856"/>
      <c r="BB51" s="856"/>
      <c r="BC51" s="856"/>
      <c r="BD51" s="856"/>
      <c r="BE51" s="849"/>
      <c r="BF51" s="849"/>
      <c r="BG51" s="849"/>
      <c r="BH51" s="849"/>
      <c r="BI51" s="850"/>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53"/>
      <c r="R52" s="854"/>
      <c r="S52" s="854"/>
      <c r="T52" s="854"/>
      <c r="U52" s="854"/>
      <c r="V52" s="854"/>
      <c r="W52" s="854"/>
      <c r="X52" s="854"/>
      <c r="Y52" s="854"/>
      <c r="Z52" s="854"/>
      <c r="AA52" s="854"/>
      <c r="AB52" s="854"/>
      <c r="AC52" s="854"/>
      <c r="AD52" s="854"/>
      <c r="AE52" s="855"/>
      <c r="AF52" s="799"/>
      <c r="AG52" s="800"/>
      <c r="AH52" s="800"/>
      <c r="AI52" s="800"/>
      <c r="AJ52" s="801"/>
      <c r="AK52" s="857"/>
      <c r="AL52" s="854"/>
      <c r="AM52" s="854"/>
      <c r="AN52" s="854"/>
      <c r="AO52" s="854"/>
      <c r="AP52" s="854"/>
      <c r="AQ52" s="854"/>
      <c r="AR52" s="854"/>
      <c r="AS52" s="854"/>
      <c r="AT52" s="854"/>
      <c r="AU52" s="854"/>
      <c r="AV52" s="854"/>
      <c r="AW52" s="854"/>
      <c r="AX52" s="854"/>
      <c r="AY52" s="854"/>
      <c r="AZ52" s="856"/>
      <c r="BA52" s="856"/>
      <c r="BB52" s="856"/>
      <c r="BC52" s="856"/>
      <c r="BD52" s="856"/>
      <c r="BE52" s="849"/>
      <c r="BF52" s="849"/>
      <c r="BG52" s="849"/>
      <c r="BH52" s="849"/>
      <c r="BI52" s="850"/>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53"/>
      <c r="R53" s="854"/>
      <c r="S53" s="854"/>
      <c r="T53" s="854"/>
      <c r="U53" s="854"/>
      <c r="V53" s="854"/>
      <c r="W53" s="854"/>
      <c r="X53" s="854"/>
      <c r="Y53" s="854"/>
      <c r="Z53" s="854"/>
      <c r="AA53" s="854"/>
      <c r="AB53" s="854"/>
      <c r="AC53" s="854"/>
      <c r="AD53" s="854"/>
      <c r="AE53" s="855"/>
      <c r="AF53" s="799"/>
      <c r="AG53" s="800"/>
      <c r="AH53" s="800"/>
      <c r="AI53" s="800"/>
      <c r="AJ53" s="801"/>
      <c r="AK53" s="857"/>
      <c r="AL53" s="854"/>
      <c r="AM53" s="854"/>
      <c r="AN53" s="854"/>
      <c r="AO53" s="854"/>
      <c r="AP53" s="854"/>
      <c r="AQ53" s="854"/>
      <c r="AR53" s="854"/>
      <c r="AS53" s="854"/>
      <c r="AT53" s="854"/>
      <c r="AU53" s="854"/>
      <c r="AV53" s="854"/>
      <c r="AW53" s="854"/>
      <c r="AX53" s="854"/>
      <c r="AY53" s="854"/>
      <c r="AZ53" s="856"/>
      <c r="BA53" s="856"/>
      <c r="BB53" s="856"/>
      <c r="BC53" s="856"/>
      <c r="BD53" s="856"/>
      <c r="BE53" s="849"/>
      <c r="BF53" s="849"/>
      <c r="BG53" s="849"/>
      <c r="BH53" s="849"/>
      <c r="BI53" s="850"/>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53"/>
      <c r="R54" s="854"/>
      <c r="S54" s="854"/>
      <c r="T54" s="854"/>
      <c r="U54" s="854"/>
      <c r="V54" s="854"/>
      <c r="W54" s="854"/>
      <c r="X54" s="854"/>
      <c r="Y54" s="854"/>
      <c r="Z54" s="854"/>
      <c r="AA54" s="854"/>
      <c r="AB54" s="854"/>
      <c r="AC54" s="854"/>
      <c r="AD54" s="854"/>
      <c r="AE54" s="855"/>
      <c r="AF54" s="799"/>
      <c r="AG54" s="800"/>
      <c r="AH54" s="800"/>
      <c r="AI54" s="800"/>
      <c r="AJ54" s="801"/>
      <c r="AK54" s="857"/>
      <c r="AL54" s="854"/>
      <c r="AM54" s="854"/>
      <c r="AN54" s="854"/>
      <c r="AO54" s="854"/>
      <c r="AP54" s="854"/>
      <c r="AQ54" s="854"/>
      <c r="AR54" s="854"/>
      <c r="AS54" s="854"/>
      <c r="AT54" s="854"/>
      <c r="AU54" s="854"/>
      <c r="AV54" s="854"/>
      <c r="AW54" s="854"/>
      <c r="AX54" s="854"/>
      <c r="AY54" s="854"/>
      <c r="AZ54" s="856"/>
      <c r="BA54" s="856"/>
      <c r="BB54" s="856"/>
      <c r="BC54" s="856"/>
      <c r="BD54" s="856"/>
      <c r="BE54" s="849"/>
      <c r="BF54" s="849"/>
      <c r="BG54" s="849"/>
      <c r="BH54" s="849"/>
      <c r="BI54" s="850"/>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53"/>
      <c r="R55" s="854"/>
      <c r="S55" s="854"/>
      <c r="T55" s="854"/>
      <c r="U55" s="854"/>
      <c r="V55" s="854"/>
      <c r="W55" s="854"/>
      <c r="X55" s="854"/>
      <c r="Y55" s="854"/>
      <c r="Z55" s="854"/>
      <c r="AA55" s="854"/>
      <c r="AB55" s="854"/>
      <c r="AC55" s="854"/>
      <c r="AD55" s="854"/>
      <c r="AE55" s="855"/>
      <c r="AF55" s="799"/>
      <c r="AG55" s="800"/>
      <c r="AH55" s="800"/>
      <c r="AI55" s="800"/>
      <c r="AJ55" s="801"/>
      <c r="AK55" s="857"/>
      <c r="AL55" s="854"/>
      <c r="AM55" s="854"/>
      <c r="AN55" s="854"/>
      <c r="AO55" s="854"/>
      <c r="AP55" s="854"/>
      <c r="AQ55" s="854"/>
      <c r="AR55" s="854"/>
      <c r="AS55" s="854"/>
      <c r="AT55" s="854"/>
      <c r="AU55" s="854"/>
      <c r="AV55" s="854"/>
      <c r="AW55" s="854"/>
      <c r="AX55" s="854"/>
      <c r="AY55" s="854"/>
      <c r="AZ55" s="856"/>
      <c r="BA55" s="856"/>
      <c r="BB55" s="856"/>
      <c r="BC55" s="856"/>
      <c r="BD55" s="856"/>
      <c r="BE55" s="849"/>
      <c r="BF55" s="849"/>
      <c r="BG55" s="849"/>
      <c r="BH55" s="849"/>
      <c r="BI55" s="850"/>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53"/>
      <c r="R56" s="854"/>
      <c r="S56" s="854"/>
      <c r="T56" s="854"/>
      <c r="U56" s="854"/>
      <c r="V56" s="854"/>
      <c r="W56" s="854"/>
      <c r="X56" s="854"/>
      <c r="Y56" s="854"/>
      <c r="Z56" s="854"/>
      <c r="AA56" s="854"/>
      <c r="AB56" s="854"/>
      <c r="AC56" s="854"/>
      <c r="AD56" s="854"/>
      <c r="AE56" s="855"/>
      <c r="AF56" s="799"/>
      <c r="AG56" s="800"/>
      <c r="AH56" s="800"/>
      <c r="AI56" s="800"/>
      <c r="AJ56" s="801"/>
      <c r="AK56" s="857"/>
      <c r="AL56" s="854"/>
      <c r="AM56" s="854"/>
      <c r="AN56" s="854"/>
      <c r="AO56" s="854"/>
      <c r="AP56" s="854"/>
      <c r="AQ56" s="854"/>
      <c r="AR56" s="854"/>
      <c r="AS56" s="854"/>
      <c r="AT56" s="854"/>
      <c r="AU56" s="854"/>
      <c r="AV56" s="854"/>
      <c r="AW56" s="854"/>
      <c r="AX56" s="854"/>
      <c r="AY56" s="854"/>
      <c r="AZ56" s="856"/>
      <c r="BA56" s="856"/>
      <c r="BB56" s="856"/>
      <c r="BC56" s="856"/>
      <c r="BD56" s="856"/>
      <c r="BE56" s="849"/>
      <c r="BF56" s="849"/>
      <c r="BG56" s="849"/>
      <c r="BH56" s="849"/>
      <c r="BI56" s="850"/>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53"/>
      <c r="R57" s="854"/>
      <c r="S57" s="854"/>
      <c r="T57" s="854"/>
      <c r="U57" s="854"/>
      <c r="V57" s="854"/>
      <c r="W57" s="854"/>
      <c r="X57" s="854"/>
      <c r="Y57" s="854"/>
      <c r="Z57" s="854"/>
      <c r="AA57" s="854"/>
      <c r="AB57" s="854"/>
      <c r="AC57" s="854"/>
      <c r="AD57" s="854"/>
      <c r="AE57" s="855"/>
      <c r="AF57" s="799"/>
      <c r="AG57" s="800"/>
      <c r="AH57" s="800"/>
      <c r="AI57" s="800"/>
      <c r="AJ57" s="801"/>
      <c r="AK57" s="857"/>
      <c r="AL57" s="854"/>
      <c r="AM57" s="854"/>
      <c r="AN57" s="854"/>
      <c r="AO57" s="854"/>
      <c r="AP57" s="854"/>
      <c r="AQ57" s="854"/>
      <c r="AR57" s="854"/>
      <c r="AS57" s="854"/>
      <c r="AT57" s="854"/>
      <c r="AU57" s="854"/>
      <c r="AV57" s="854"/>
      <c r="AW57" s="854"/>
      <c r="AX57" s="854"/>
      <c r="AY57" s="854"/>
      <c r="AZ57" s="856"/>
      <c r="BA57" s="856"/>
      <c r="BB57" s="856"/>
      <c r="BC57" s="856"/>
      <c r="BD57" s="856"/>
      <c r="BE57" s="849"/>
      <c r="BF57" s="849"/>
      <c r="BG57" s="849"/>
      <c r="BH57" s="849"/>
      <c r="BI57" s="850"/>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53"/>
      <c r="R58" s="854"/>
      <c r="S58" s="854"/>
      <c r="T58" s="854"/>
      <c r="U58" s="854"/>
      <c r="V58" s="854"/>
      <c r="W58" s="854"/>
      <c r="X58" s="854"/>
      <c r="Y58" s="854"/>
      <c r="Z58" s="854"/>
      <c r="AA58" s="854"/>
      <c r="AB58" s="854"/>
      <c r="AC58" s="854"/>
      <c r="AD58" s="854"/>
      <c r="AE58" s="855"/>
      <c r="AF58" s="799"/>
      <c r="AG58" s="800"/>
      <c r="AH58" s="800"/>
      <c r="AI58" s="800"/>
      <c r="AJ58" s="801"/>
      <c r="AK58" s="857"/>
      <c r="AL58" s="854"/>
      <c r="AM58" s="854"/>
      <c r="AN58" s="854"/>
      <c r="AO58" s="854"/>
      <c r="AP58" s="854"/>
      <c r="AQ58" s="854"/>
      <c r="AR58" s="854"/>
      <c r="AS58" s="854"/>
      <c r="AT58" s="854"/>
      <c r="AU58" s="854"/>
      <c r="AV58" s="854"/>
      <c r="AW58" s="854"/>
      <c r="AX58" s="854"/>
      <c r="AY58" s="854"/>
      <c r="AZ58" s="856"/>
      <c r="BA58" s="856"/>
      <c r="BB58" s="856"/>
      <c r="BC58" s="856"/>
      <c r="BD58" s="856"/>
      <c r="BE58" s="849"/>
      <c r="BF58" s="849"/>
      <c r="BG58" s="849"/>
      <c r="BH58" s="849"/>
      <c r="BI58" s="850"/>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53"/>
      <c r="R59" s="854"/>
      <c r="S59" s="854"/>
      <c r="T59" s="854"/>
      <c r="U59" s="854"/>
      <c r="V59" s="854"/>
      <c r="W59" s="854"/>
      <c r="X59" s="854"/>
      <c r="Y59" s="854"/>
      <c r="Z59" s="854"/>
      <c r="AA59" s="854"/>
      <c r="AB59" s="854"/>
      <c r="AC59" s="854"/>
      <c r="AD59" s="854"/>
      <c r="AE59" s="855"/>
      <c r="AF59" s="799"/>
      <c r="AG59" s="800"/>
      <c r="AH59" s="800"/>
      <c r="AI59" s="800"/>
      <c r="AJ59" s="801"/>
      <c r="AK59" s="857"/>
      <c r="AL59" s="854"/>
      <c r="AM59" s="854"/>
      <c r="AN59" s="854"/>
      <c r="AO59" s="854"/>
      <c r="AP59" s="854"/>
      <c r="AQ59" s="854"/>
      <c r="AR59" s="854"/>
      <c r="AS59" s="854"/>
      <c r="AT59" s="854"/>
      <c r="AU59" s="854"/>
      <c r="AV59" s="854"/>
      <c r="AW59" s="854"/>
      <c r="AX59" s="854"/>
      <c r="AY59" s="854"/>
      <c r="AZ59" s="856"/>
      <c r="BA59" s="856"/>
      <c r="BB59" s="856"/>
      <c r="BC59" s="856"/>
      <c r="BD59" s="856"/>
      <c r="BE59" s="849"/>
      <c r="BF59" s="849"/>
      <c r="BG59" s="849"/>
      <c r="BH59" s="849"/>
      <c r="BI59" s="850"/>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53"/>
      <c r="R60" s="854"/>
      <c r="S60" s="854"/>
      <c r="T60" s="854"/>
      <c r="U60" s="854"/>
      <c r="V60" s="854"/>
      <c r="W60" s="854"/>
      <c r="X60" s="854"/>
      <c r="Y60" s="854"/>
      <c r="Z60" s="854"/>
      <c r="AA60" s="854"/>
      <c r="AB60" s="854"/>
      <c r="AC60" s="854"/>
      <c r="AD60" s="854"/>
      <c r="AE60" s="855"/>
      <c r="AF60" s="799"/>
      <c r="AG60" s="800"/>
      <c r="AH60" s="800"/>
      <c r="AI60" s="800"/>
      <c r="AJ60" s="801"/>
      <c r="AK60" s="857"/>
      <c r="AL60" s="854"/>
      <c r="AM60" s="854"/>
      <c r="AN60" s="854"/>
      <c r="AO60" s="854"/>
      <c r="AP60" s="854"/>
      <c r="AQ60" s="854"/>
      <c r="AR60" s="854"/>
      <c r="AS60" s="854"/>
      <c r="AT60" s="854"/>
      <c r="AU60" s="854"/>
      <c r="AV60" s="854"/>
      <c r="AW60" s="854"/>
      <c r="AX60" s="854"/>
      <c r="AY60" s="854"/>
      <c r="AZ60" s="856"/>
      <c r="BA60" s="856"/>
      <c r="BB60" s="856"/>
      <c r="BC60" s="856"/>
      <c r="BD60" s="856"/>
      <c r="BE60" s="849"/>
      <c r="BF60" s="849"/>
      <c r="BG60" s="849"/>
      <c r="BH60" s="849"/>
      <c r="BI60" s="850"/>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53"/>
      <c r="R61" s="854"/>
      <c r="S61" s="854"/>
      <c r="T61" s="854"/>
      <c r="U61" s="854"/>
      <c r="V61" s="854"/>
      <c r="W61" s="854"/>
      <c r="X61" s="854"/>
      <c r="Y61" s="854"/>
      <c r="Z61" s="854"/>
      <c r="AA61" s="854"/>
      <c r="AB61" s="854"/>
      <c r="AC61" s="854"/>
      <c r="AD61" s="854"/>
      <c r="AE61" s="855"/>
      <c r="AF61" s="799"/>
      <c r="AG61" s="800"/>
      <c r="AH61" s="800"/>
      <c r="AI61" s="800"/>
      <c r="AJ61" s="801"/>
      <c r="AK61" s="857"/>
      <c r="AL61" s="854"/>
      <c r="AM61" s="854"/>
      <c r="AN61" s="854"/>
      <c r="AO61" s="854"/>
      <c r="AP61" s="854"/>
      <c r="AQ61" s="854"/>
      <c r="AR61" s="854"/>
      <c r="AS61" s="854"/>
      <c r="AT61" s="854"/>
      <c r="AU61" s="854"/>
      <c r="AV61" s="854"/>
      <c r="AW61" s="854"/>
      <c r="AX61" s="854"/>
      <c r="AY61" s="854"/>
      <c r="AZ61" s="856"/>
      <c r="BA61" s="856"/>
      <c r="BB61" s="856"/>
      <c r="BC61" s="856"/>
      <c r="BD61" s="856"/>
      <c r="BE61" s="849"/>
      <c r="BF61" s="849"/>
      <c r="BG61" s="849"/>
      <c r="BH61" s="849"/>
      <c r="BI61" s="850"/>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53"/>
      <c r="R62" s="854"/>
      <c r="S62" s="854"/>
      <c r="T62" s="854"/>
      <c r="U62" s="854"/>
      <c r="V62" s="854"/>
      <c r="W62" s="854"/>
      <c r="X62" s="854"/>
      <c r="Y62" s="854"/>
      <c r="Z62" s="854"/>
      <c r="AA62" s="854"/>
      <c r="AB62" s="854"/>
      <c r="AC62" s="854"/>
      <c r="AD62" s="854"/>
      <c r="AE62" s="855"/>
      <c r="AF62" s="799"/>
      <c r="AG62" s="800"/>
      <c r="AH62" s="800"/>
      <c r="AI62" s="800"/>
      <c r="AJ62" s="801"/>
      <c r="AK62" s="857"/>
      <c r="AL62" s="854"/>
      <c r="AM62" s="854"/>
      <c r="AN62" s="854"/>
      <c r="AO62" s="854"/>
      <c r="AP62" s="854"/>
      <c r="AQ62" s="854"/>
      <c r="AR62" s="854"/>
      <c r="AS62" s="854"/>
      <c r="AT62" s="854"/>
      <c r="AU62" s="854"/>
      <c r="AV62" s="854"/>
      <c r="AW62" s="854"/>
      <c r="AX62" s="854"/>
      <c r="AY62" s="854"/>
      <c r="AZ62" s="856"/>
      <c r="BA62" s="856"/>
      <c r="BB62" s="856"/>
      <c r="BC62" s="856"/>
      <c r="BD62" s="856"/>
      <c r="BE62" s="849"/>
      <c r="BF62" s="849"/>
      <c r="BG62" s="849"/>
      <c r="BH62" s="849"/>
      <c r="BI62" s="850"/>
      <c r="BJ62" s="865" t="s">
        <v>400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401</v>
      </c>
      <c r="C63" s="803"/>
      <c r="D63" s="803"/>
      <c r="E63" s="803"/>
      <c r="F63" s="803"/>
      <c r="G63" s="803"/>
      <c r="H63" s="803"/>
      <c r="I63" s="803"/>
      <c r="J63" s="803"/>
      <c r="K63" s="803"/>
      <c r="L63" s="803"/>
      <c r="M63" s="803"/>
      <c r="N63" s="803"/>
      <c r="O63" s="803"/>
      <c r="P63" s="804"/>
      <c r="Q63" s="858"/>
      <c r="R63" s="859"/>
      <c r="S63" s="859"/>
      <c r="T63" s="859"/>
      <c r="U63" s="859"/>
      <c r="V63" s="859"/>
      <c r="W63" s="859"/>
      <c r="X63" s="859"/>
      <c r="Y63" s="859"/>
      <c r="Z63" s="859"/>
      <c r="AA63" s="859"/>
      <c r="AB63" s="859"/>
      <c r="AC63" s="859"/>
      <c r="AD63" s="859"/>
      <c r="AE63" s="860"/>
      <c r="AF63" s="861">
        <v>669</v>
      </c>
      <c r="AG63" s="862"/>
      <c r="AH63" s="862"/>
      <c r="AI63" s="862"/>
      <c r="AJ63" s="863"/>
      <c r="AK63" s="864"/>
      <c r="AL63" s="859"/>
      <c r="AM63" s="859"/>
      <c r="AN63" s="859"/>
      <c r="AO63" s="859"/>
      <c r="AP63" s="862">
        <v>1397</v>
      </c>
      <c r="AQ63" s="862"/>
      <c r="AR63" s="862"/>
      <c r="AS63" s="862"/>
      <c r="AT63" s="862"/>
      <c r="AU63" s="862">
        <v>1000</v>
      </c>
      <c r="AV63" s="862"/>
      <c r="AW63" s="862"/>
      <c r="AX63" s="862"/>
      <c r="AY63" s="862"/>
      <c r="AZ63" s="866"/>
      <c r="BA63" s="866"/>
      <c r="BB63" s="866"/>
      <c r="BC63" s="866"/>
      <c r="BD63" s="866"/>
      <c r="BE63" s="867"/>
      <c r="BF63" s="867"/>
      <c r="BG63" s="867"/>
      <c r="BH63" s="867"/>
      <c r="BI63" s="868"/>
      <c r="BJ63" s="869" t="s">
        <v>122</v>
      </c>
      <c r="BK63" s="870"/>
      <c r="BL63" s="870"/>
      <c r="BM63" s="870"/>
      <c r="BN63" s="871"/>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403</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72" t="s">
        <v>384</v>
      </c>
      <c r="AG66" s="828"/>
      <c r="AH66" s="828"/>
      <c r="AI66" s="828"/>
      <c r="AJ66" s="873"/>
      <c r="AK66" s="746" t="s">
        <v>385</v>
      </c>
      <c r="AL66" s="741"/>
      <c r="AM66" s="741"/>
      <c r="AN66" s="741"/>
      <c r="AO66" s="742"/>
      <c r="AP66" s="746" t="s">
        <v>386</v>
      </c>
      <c r="AQ66" s="747"/>
      <c r="AR66" s="747"/>
      <c r="AS66" s="747"/>
      <c r="AT66" s="748"/>
      <c r="AU66" s="746" t="s">
        <v>404</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7"/>
      <c r="BT66" s="878"/>
      <c r="BU66" s="878"/>
      <c r="BV66" s="878"/>
      <c r="BW66" s="878"/>
      <c r="BX66" s="878"/>
      <c r="BY66" s="878"/>
      <c r="BZ66" s="878"/>
      <c r="CA66" s="878"/>
      <c r="CB66" s="878"/>
      <c r="CC66" s="878"/>
      <c r="CD66" s="878"/>
      <c r="CE66" s="878"/>
      <c r="CF66" s="878"/>
      <c r="CG66" s="883"/>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4"/>
      <c r="AG67" s="831"/>
      <c r="AH67" s="831"/>
      <c r="AI67" s="831"/>
      <c r="AJ67" s="875"/>
      <c r="AK67" s="876"/>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7"/>
      <c r="BT67" s="878"/>
      <c r="BU67" s="878"/>
      <c r="BV67" s="878"/>
      <c r="BW67" s="878"/>
      <c r="BX67" s="878"/>
      <c r="BY67" s="878"/>
      <c r="BZ67" s="878"/>
      <c r="CA67" s="878"/>
      <c r="CB67" s="878"/>
      <c r="CC67" s="878"/>
      <c r="CD67" s="878"/>
      <c r="CE67" s="878"/>
      <c r="CF67" s="878"/>
      <c r="CG67" s="883"/>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224"/>
    </row>
    <row r="68" spans="1:131" ht="26.25" customHeight="1" thickTop="1" x14ac:dyDescent="0.15">
      <c r="A68" s="230">
        <v>1</v>
      </c>
      <c r="B68" s="887" t="s">
        <v>563</v>
      </c>
      <c r="C68" s="888"/>
      <c r="D68" s="888"/>
      <c r="E68" s="888"/>
      <c r="F68" s="888"/>
      <c r="G68" s="888"/>
      <c r="H68" s="888"/>
      <c r="I68" s="888"/>
      <c r="J68" s="888"/>
      <c r="K68" s="888"/>
      <c r="L68" s="888"/>
      <c r="M68" s="888"/>
      <c r="N68" s="888"/>
      <c r="O68" s="888"/>
      <c r="P68" s="889"/>
      <c r="Q68" s="890">
        <v>1103</v>
      </c>
      <c r="R68" s="884"/>
      <c r="S68" s="884"/>
      <c r="T68" s="884"/>
      <c r="U68" s="884"/>
      <c r="V68" s="884">
        <v>1100</v>
      </c>
      <c r="W68" s="884"/>
      <c r="X68" s="884"/>
      <c r="Y68" s="884"/>
      <c r="Z68" s="884"/>
      <c r="AA68" s="884">
        <v>3</v>
      </c>
      <c r="AB68" s="884"/>
      <c r="AC68" s="884"/>
      <c r="AD68" s="884"/>
      <c r="AE68" s="884"/>
      <c r="AF68" s="884">
        <v>3</v>
      </c>
      <c r="AG68" s="884"/>
      <c r="AH68" s="884"/>
      <c r="AI68" s="884"/>
      <c r="AJ68" s="884"/>
      <c r="AK68" s="884" t="s">
        <v>491</v>
      </c>
      <c r="AL68" s="884"/>
      <c r="AM68" s="884"/>
      <c r="AN68" s="884"/>
      <c r="AO68" s="884"/>
      <c r="AP68" s="884" t="s">
        <v>491</v>
      </c>
      <c r="AQ68" s="884"/>
      <c r="AR68" s="884"/>
      <c r="AS68" s="884"/>
      <c r="AT68" s="884"/>
      <c r="AU68" s="884" t="s">
        <v>491</v>
      </c>
      <c r="AV68" s="884"/>
      <c r="AW68" s="884"/>
      <c r="AX68" s="884"/>
      <c r="AY68" s="884"/>
      <c r="AZ68" s="885"/>
      <c r="BA68" s="885"/>
      <c r="BB68" s="885"/>
      <c r="BC68" s="885"/>
      <c r="BD68" s="886"/>
      <c r="BE68" s="235"/>
      <c r="BF68" s="235"/>
      <c r="BG68" s="235"/>
      <c r="BH68" s="235"/>
      <c r="BI68" s="235"/>
      <c r="BJ68" s="235"/>
      <c r="BK68" s="235"/>
      <c r="BL68" s="235"/>
      <c r="BM68" s="235"/>
      <c r="BN68" s="235"/>
      <c r="BO68" s="235"/>
      <c r="BP68" s="235"/>
      <c r="BQ68" s="232">
        <v>62</v>
      </c>
      <c r="BR68" s="237"/>
      <c r="BS68" s="877"/>
      <c r="BT68" s="878"/>
      <c r="BU68" s="878"/>
      <c r="BV68" s="878"/>
      <c r="BW68" s="878"/>
      <c r="BX68" s="878"/>
      <c r="BY68" s="878"/>
      <c r="BZ68" s="878"/>
      <c r="CA68" s="878"/>
      <c r="CB68" s="878"/>
      <c r="CC68" s="878"/>
      <c r="CD68" s="878"/>
      <c r="CE68" s="878"/>
      <c r="CF68" s="878"/>
      <c r="CG68" s="883"/>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224"/>
    </row>
    <row r="69" spans="1:131" ht="26.25" customHeight="1" x14ac:dyDescent="0.15">
      <c r="A69" s="232">
        <v>2</v>
      </c>
      <c r="B69" s="891" t="s">
        <v>564</v>
      </c>
      <c r="C69" s="892"/>
      <c r="D69" s="892"/>
      <c r="E69" s="892"/>
      <c r="F69" s="892"/>
      <c r="G69" s="892"/>
      <c r="H69" s="892"/>
      <c r="I69" s="892"/>
      <c r="J69" s="892"/>
      <c r="K69" s="892"/>
      <c r="L69" s="892"/>
      <c r="M69" s="892"/>
      <c r="N69" s="892"/>
      <c r="O69" s="892"/>
      <c r="P69" s="893"/>
      <c r="Q69" s="894">
        <v>83</v>
      </c>
      <c r="R69" s="845"/>
      <c r="S69" s="845"/>
      <c r="T69" s="845"/>
      <c r="U69" s="845"/>
      <c r="V69" s="845">
        <v>69</v>
      </c>
      <c r="W69" s="845"/>
      <c r="X69" s="845"/>
      <c r="Y69" s="845"/>
      <c r="Z69" s="845"/>
      <c r="AA69" s="845">
        <v>14</v>
      </c>
      <c r="AB69" s="845"/>
      <c r="AC69" s="845"/>
      <c r="AD69" s="845"/>
      <c r="AE69" s="845"/>
      <c r="AF69" s="845">
        <v>14</v>
      </c>
      <c r="AG69" s="845"/>
      <c r="AH69" s="845"/>
      <c r="AI69" s="845"/>
      <c r="AJ69" s="845"/>
      <c r="AK69" s="845" t="s">
        <v>491</v>
      </c>
      <c r="AL69" s="845"/>
      <c r="AM69" s="845"/>
      <c r="AN69" s="845"/>
      <c r="AO69" s="845"/>
      <c r="AP69" s="845" t="s">
        <v>491</v>
      </c>
      <c r="AQ69" s="845"/>
      <c r="AR69" s="845"/>
      <c r="AS69" s="845"/>
      <c r="AT69" s="845"/>
      <c r="AU69" s="845" t="s">
        <v>491</v>
      </c>
      <c r="AV69" s="845"/>
      <c r="AW69" s="845"/>
      <c r="AX69" s="845"/>
      <c r="AY69" s="845"/>
      <c r="AZ69" s="849"/>
      <c r="BA69" s="849"/>
      <c r="BB69" s="849"/>
      <c r="BC69" s="849"/>
      <c r="BD69" s="850"/>
      <c r="BE69" s="235"/>
      <c r="BF69" s="235"/>
      <c r="BG69" s="235"/>
      <c r="BH69" s="235"/>
      <c r="BI69" s="235"/>
      <c r="BJ69" s="235"/>
      <c r="BK69" s="235"/>
      <c r="BL69" s="235"/>
      <c r="BM69" s="235"/>
      <c r="BN69" s="235"/>
      <c r="BO69" s="235"/>
      <c r="BP69" s="235"/>
      <c r="BQ69" s="232">
        <v>63</v>
      </c>
      <c r="BR69" s="237"/>
      <c r="BS69" s="877"/>
      <c r="BT69" s="878"/>
      <c r="BU69" s="878"/>
      <c r="BV69" s="878"/>
      <c r="BW69" s="878"/>
      <c r="BX69" s="878"/>
      <c r="BY69" s="878"/>
      <c r="BZ69" s="878"/>
      <c r="CA69" s="878"/>
      <c r="CB69" s="878"/>
      <c r="CC69" s="878"/>
      <c r="CD69" s="878"/>
      <c r="CE69" s="878"/>
      <c r="CF69" s="878"/>
      <c r="CG69" s="883"/>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224"/>
    </row>
    <row r="70" spans="1:131" ht="26.25" customHeight="1" x14ac:dyDescent="0.15">
      <c r="A70" s="232">
        <v>3</v>
      </c>
      <c r="B70" s="891" t="s">
        <v>565</v>
      </c>
      <c r="C70" s="892"/>
      <c r="D70" s="892"/>
      <c r="E70" s="892"/>
      <c r="F70" s="892"/>
      <c r="G70" s="892"/>
      <c r="H70" s="892"/>
      <c r="I70" s="892"/>
      <c r="J70" s="892"/>
      <c r="K70" s="892"/>
      <c r="L70" s="892"/>
      <c r="M70" s="892"/>
      <c r="N70" s="892"/>
      <c r="O70" s="892"/>
      <c r="P70" s="893"/>
      <c r="Q70" s="894">
        <v>6431</v>
      </c>
      <c r="R70" s="845"/>
      <c r="S70" s="845"/>
      <c r="T70" s="845"/>
      <c r="U70" s="845"/>
      <c r="V70" s="845">
        <v>6234</v>
      </c>
      <c r="W70" s="845"/>
      <c r="X70" s="845"/>
      <c r="Y70" s="845"/>
      <c r="Z70" s="845"/>
      <c r="AA70" s="845">
        <v>197</v>
      </c>
      <c r="AB70" s="845"/>
      <c r="AC70" s="845"/>
      <c r="AD70" s="845"/>
      <c r="AE70" s="845"/>
      <c r="AF70" s="845">
        <v>197</v>
      </c>
      <c r="AG70" s="845"/>
      <c r="AH70" s="845"/>
      <c r="AI70" s="845"/>
      <c r="AJ70" s="845"/>
      <c r="AK70" s="845" t="s">
        <v>491</v>
      </c>
      <c r="AL70" s="845"/>
      <c r="AM70" s="845"/>
      <c r="AN70" s="845"/>
      <c r="AO70" s="845"/>
      <c r="AP70" s="845" t="s">
        <v>491</v>
      </c>
      <c r="AQ70" s="845"/>
      <c r="AR70" s="845"/>
      <c r="AS70" s="845"/>
      <c r="AT70" s="845"/>
      <c r="AU70" s="845" t="s">
        <v>491</v>
      </c>
      <c r="AV70" s="845"/>
      <c r="AW70" s="845"/>
      <c r="AX70" s="845"/>
      <c r="AY70" s="845"/>
      <c r="AZ70" s="849"/>
      <c r="BA70" s="849"/>
      <c r="BB70" s="849"/>
      <c r="BC70" s="849"/>
      <c r="BD70" s="850"/>
      <c r="BE70" s="235"/>
      <c r="BF70" s="235"/>
      <c r="BG70" s="235"/>
      <c r="BH70" s="235"/>
      <c r="BI70" s="235"/>
      <c r="BJ70" s="235"/>
      <c r="BK70" s="235"/>
      <c r="BL70" s="235"/>
      <c r="BM70" s="235"/>
      <c r="BN70" s="235"/>
      <c r="BO70" s="235"/>
      <c r="BP70" s="235"/>
      <c r="BQ70" s="232">
        <v>64</v>
      </c>
      <c r="BR70" s="237"/>
      <c r="BS70" s="877"/>
      <c r="BT70" s="878"/>
      <c r="BU70" s="878"/>
      <c r="BV70" s="878"/>
      <c r="BW70" s="878"/>
      <c r="BX70" s="878"/>
      <c r="BY70" s="878"/>
      <c r="BZ70" s="878"/>
      <c r="CA70" s="878"/>
      <c r="CB70" s="878"/>
      <c r="CC70" s="878"/>
      <c r="CD70" s="878"/>
      <c r="CE70" s="878"/>
      <c r="CF70" s="878"/>
      <c r="CG70" s="883"/>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224"/>
    </row>
    <row r="71" spans="1:131" ht="26.25" customHeight="1" x14ac:dyDescent="0.15">
      <c r="A71" s="232">
        <v>4</v>
      </c>
      <c r="B71" s="891" t="s">
        <v>566</v>
      </c>
      <c r="C71" s="892"/>
      <c r="D71" s="892"/>
      <c r="E71" s="892"/>
      <c r="F71" s="892"/>
      <c r="G71" s="892"/>
      <c r="H71" s="892"/>
      <c r="I71" s="892"/>
      <c r="J71" s="892"/>
      <c r="K71" s="892"/>
      <c r="L71" s="892"/>
      <c r="M71" s="892"/>
      <c r="N71" s="892"/>
      <c r="O71" s="892"/>
      <c r="P71" s="893"/>
      <c r="Q71" s="894">
        <v>2689</v>
      </c>
      <c r="R71" s="845"/>
      <c r="S71" s="845"/>
      <c r="T71" s="845"/>
      <c r="U71" s="845"/>
      <c r="V71" s="845">
        <v>2622</v>
      </c>
      <c r="W71" s="845"/>
      <c r="X71" s="845"/>
      <c r="Y71" s="845"/>
      <c r="Z71" s="845"/>
      <c r="AA71" s="845">
        <v>67</v>
      </c>
      <c r="AB71" s="845"/>
      <c r="AC71" s="845"/>
      <c r="AD71" s="845"/>
      <c r="AE71" s="845"/>
      <c r="AF71" s="845">
        <v>67</v>
      </c>
      <c r="AG71" s="845"/>
      <c r="AH71" s="845"/>
      <c r="AI71" s="845"/>
      <c r="AJ71" s="845"/>
      <c r="AK71" s="845">
        <v>80</v>
      </c>
      <c r="AL71" s="845"/>
      <c r="AM71" s="845"/>
      <c r="AN71" s="845"/>
      <c r="AO71" s="845"/>
      <c r="AP71" s="845">
        <v>1274</v>
      </c>
      <c r="AQ71" s="845"/>
      <c r="AR71" s="845"/>
      <c r="AS71" s="845"/>
      <c r="AT71" s="845"/>
      <c r="AU71" s="845">
        <v>33</v>
      </c>
      <c r="AV71" s="845"/>
      <c r="AW71" s="845"/>
      <c r="AX71" s="845"/>
      <c r="AY71" s="845"/>
      <c r="AZ71" s="849"/>
      <c r="BA71" s="849"/>
      <c r="BB71" s="849"/>
      <c r="BC71" s="849"/>
      <c r="BD71" s="850"/>
      <c r="BE71" s="235"/>
      <c r="BF71" s="235"/>
      <c r="BG71" s="235"/>
      <c r="BH71" s="235"/>
      <c r="BI71" s="235"/>
      <c r="BJ71" s="235"/>
      <c r="BK71" s="235"/>
      <c r="BL71" s="235"/>
      <c r="BM71" s="235"/>
      <c r="BN71" s="235"/>
      <c r="BO71" s="235"/>
      <c r="BP71" s="235"/>
      <c r="BQ71" s="232">
        <v>65</v>
      </c>
      <c r="BR71" s="237"/>
      <c r="BS71" s="877"/>
      <c r="BT71" s="878"/>
      <c r="BU71" s="878"/>
      <c r="BV71" s="878"/>
      <c r="BW71" s="878"/>
      <c r="BX71" s="878"/>
      <c r="BY71" s="878"/>
      <c r="BZ71" s="878"/>
      <c r="CA71" s="878"/>
      <c r="CB71" s="878"/>
      <c r="CC71" s="878"/>
      <c r="CD71" s="878"/>
      <c r="CE71" s="878"/>
      <c r="CF71" s="878"/>
      <c r="CG71" s="883"/>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224"/>
    </row>
    <row r="72" spans="1:131" ht="26.25" customHeight="1" x14ac:dyDescent="0.15">
      <c r="A72" s="232">
        <v>5</v>
      </c>
      <c r="B72" s="891" t="s">
        <v>567</v>
      </c>
      <c r="C72" s="892"/>
      <c r="D72" s="892"/>
      <c r="E72" s="892"/>
      <c r="F72" s="892"/>
      <c r="G72" s="892"/>
      <c r="H72" s="892"/>
      <c r="I72" s="892"/>
      <c r="J72" s="892"/>
      <c r="K72" s="892"/>
      <c r="L72" s="892"/>
      <c r="M72" s="892"/>
      <c r="N72" s="892"/>
      <c r="O72" s="892"/>
      <c r="P72" s="893"/>
      <c r="Q72" s="894">
        <v>406</v>
      </c>
      <c r="R72" s="845"/>
      <c r="S72" s="845"/>
      <c r="T72" s="845"/>
      <c r="U72" s="845"/>
      <c r="V72" s="845">
        <v>324</v>
      </c>
      <c r="W72" s="845"/>
      <c r="X72" s="845"/>
      <c r="Y72" s="845"/>
      <c r="Z72" s="845"/>
      <c r="AA72" s="845">
        <v>82</v>
      </c>
      <c r="AB72" s="845"/>
      <c r="AC72" s="845"/>
      <c r="AD72" s="845"/>
      <c r="AE72" s="845"/>
      <c r="AF72" s="845">
        <v>82</v>
      </c>
      <c r="AG72" s="845"/>
      <c r="AH72" s="845"/>
      <c r="AI72" s="845"/>
      <c r="AJ72" s="845"/>
      <c r="AK72" s="845" t="s">
        <v>491</v>
      </c>
      <c r="AL72" s="845"/>
      <c r="AM72" s="845"/>
      <c r="AN72" s="845"/>
      <c r="AO72" s="845"/>
      <c r="AP72" s="845" t="s">
        <v>491</v>
      </c>
      <c r="AQ72" s="845"/>
      <c r="AR72" s="845"/>
      <c r="AS72" s="845"/>
      <c r="AT72" s="845"/>
      <c r="AU72" s="845" t="s">
        <v>491</v>
      </c>
      <c r="AV72" s="845"/>
      <c r="AW72" s="845"/>
      <c r="AX72" s="845"/>
      <c r="AY72" s="845"/>
      <c r="AZ72" s="849"/>
      <c r="BA72" s="849"/>
      <c r="BB72" s="849"/>
      <c r="BC72" s="849"/>
      <c r="BD72" s="850"/>
      <c r="BE72" s="235"/>
      <c r="BF72" s="235"/>
      <c r="BG72" s="235"/>
      <c r="BH72" s="235"/>
      <c r="BI72" s="235"/>
      <c r="BJ72" s="235"/>
      <c r="BK72" s="235"/>
      <c r="BL72" s="235"/>
      <c r="BM72" s="235"/>
      <c r="BN72" s="235"/>
      <c r="BO72" s="235"/>
      <c r="BP72" s="235"/>
      <c r="BQ72" s="232">
        <v>66</v>
      </c>
      <c r="BR72" s="237"/>
      <c r="BS72" s="877"/>
      <c r="BT72" s="878"/>
      <c r="BU72" s="878"/>
      <c r="BV72" s="878"/>
      <c r="BW72" s="878"/>
      <c r="BX72" s="878"/>
      <c r="BY72" s="878"/>
      <c r="BZ72" s="878"/>
      <c r="CA72" s="878"/>
      <c r="CB72" s="878"/>
      <c r="CC72" s="878"/>
      <c r="CD72" s="878"/>
      <c r="CE72" s="878"/>
      <c r="CF72" s="878"/>
      <c r="CG72" s="883"/>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224"/>
    </row>
    <row r="73" spans="1:131" ht="26.25" customHeight="1" x14ac:dyDescent="0.15">
      <c r="A73" s="232">
        <v>6</v>
      </c>
      <c r="B73" s="891" t="s">
        <v>568</v>
      </c>
      <c r="C73" s="892"/>
      <c r="D73" s="892"/>
      <c r="E73" s="892"/>
      <c r="F73" s="892"/>
      <c r="G73" s="892"/>
      <c r="H73" s="892"/>
      <c r="I73" s="892"/>
      <c r="J73" s="892"/>
      <c r="K73" s="892"/>
      <c r="L73" s="892"/>
      <c r="M73" s="892"/>
      <c r="N73" s="892"/>
      <c r="O73" s="892"/>
      <c r="P73" s="893"/>
      <c r="Q73" s="894">
        <v>161934</v>
      </c>
      <c r="R73" s="845"/>
      <c r="S73" s="845"/>
      <c r="T73" s="845"/>
      <c r="U73" s="845"/>
      <c r="V73" s="845">
        <v>158460</v>
      </c>
      <c r="W73" s="845"/>
      <c r="X73" s="845"/>
      <c r="Y73" s="845"/>
      <c r="Z73" s="845"/>
      <c r="AA73" s="845">
        <v>3473</v>
      </c>
      <c r="AB73" s="845"/>
      <c r="AC73" s="845"/>
      <c r="AD73" s="845"/>
      <c r="AE73" s="845"/>
      <c r="AF73" s="845">
        <v>3473</v>
      </c>
      <c r="AG73" s="845"/>
      <c r="AH73" s="845"/>
      <c r="AI73" s="845"/>
      <c r="AJ73" s="845"/>
      <c r="AK73" s="845">
        <v>1726</v>
      </c>
      <c r="AL73" s="845"/>
      <c r="AM73" s="845"/>
      <c r="AN73" s="845"/>
      <c r="AO73" s="845"/>
      <c r="AP73" s="845" t="s">
        <v>491</v>
      </c>
      <c r="AQ73" s="845"/>
      <c r="AR73" s="845"/>
      <c r="AS73" s="845"/>
      <c r="AT73" s="845"/>
      <c r="AU73" s="845" t="s">
        <v>491</v>
      </c>
      <c r="AV73" s="845"/>
      <c r="AW73" s="845"/>
      <c r="AX73" s="845"/>
      <c r="AY73" s="845"/>
      <c r="AZ73" s="849"/>
      <c r="BA73" s="849"/>
      <c r="BB73" s="849"/>
      <c r="BC73" s="849"/>
      <c r="BD73" s="850"/>
      <c r="BE73" s="235"/>
      <c r="BF73" s="235"/>
      <c r="BG73" s="235"/>
      <c r="BH73" s="235"/>
      <c r="BI73" s="235"/>
      <c r="BJ73" s="235"/>
      <c r="BK73" s="235"/>
      <c r="BL73" s="235"/>
      <c r="BM73" s="235"/>
      <c r="BN73" s="235"/>
      <c r="BO73" s="235"/>
      <c r="BP73" s="235"/>
      <c r="BQ73" s="232">
        <v>67</v>
      </c>
      <c r="BR73" s="237"/>
      <c r="BS73" s="877"/>
      <c r="BT73" s="878"/>
      <c r="BU73" s="878"/>
      <c r="BV73" s="878"/>
      <c r="BW73" s="878"/>
      <c r="BX73" s="878"/>
      <c r="BY73" s="878"/>
      <c r="BZ73" s="878"/>
      <c r="CA73" s="878"/>
      <c r="CB73" s="878"/>
      <c r="CC73" s="878"/>
      <c r="CD73" s="878"/>
      <c r="CE73" s="878"/>
      <c r="CF73" s="878"/>
      <c r="CG73" s="883"/>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224"/>
    </row>
    <row r="74" spans="1:131" ht="26.25" customHeight="1" x14ac:dyDescent="0.15">
      <c r="A74" s="232">
        <v>7</v>
      </c>
      <c r="B74" s="891"/>
      <c r="C74" s="892"/>
      <c r="D74" s="892"/>
      <c r="E74" s="892"/>
      <c r="F74" s="892"/>
      <c r="G74" s="892"/>
      <c r="H74" s="892"/>
      <c r="I74" s="892"/>
      <c r="J74" s="892"/>
      <c r="K74" s="892"/>
      <c r="L74" s="892"/>
      <c r="M74" s="892"/>
      <c r="N74" s="892"/>
      <c r="O74" s="892"/>
      <c r="P74" s="893"/>
      <c r="Q74" s="894"/>
      <c r="R74" s="845"/>
      <c r="S74" s="845"/>
      <c r="T74" s="845"/>
      <c r="U74" s="845"/>
      <c r="V74" s="845"/>
      <c r="W74" s="845"/>
      <c r="X74" s="845"/>
      <c r="Y74" s="845"/>
      <c r="Z74" s="845"/>
      <c r="AA74" s="845"/>
      <c r="AB74" s="845"/>
      <c r="AC74" s="845"/>
      <c r="AD74" s="845"/>
      <c r="AE74" s="845"/>
      <c r="AF74" s="845"/>
      <c r="AG74" s="845"/>
      <c r="AH74" s="845"/>
      <c r="AI74" s="845"/>
      <c r="AJ74" s="845"/>
      <c r="AK74" s="845"/>
      <c r="AL74" s="845"/>
      <c r="AM74" s="845"/>
      <c r="AN74" s="845"/>
      <c r="AO74" s="845"/>
      <c r="AP74" s="845"/>
      <c r="AQ74" s="845"/>
      <c r="AR74" s="845"/>
      <c r="AS74" s="845"/>
      <c r="AT74" s="845"/>
      <c r="AU74" s="845"/>
      <c r="AV74" s="845"/>
      <c r="AW74" s="845"/>
      <c r="AX74" s="845"/>
      <c r="AY74" s="845"/>
      <c r="AZ74" s="849"/>
      <c r="BA74" s="849"/>
      <c r="BB74" s="849"/>
      <c r="BC74" s="849"/>
      <c r="BD74" s="850"/>
      <c r="BE74" s="235"/>
      <c r="BF74" s="235"/>
      <c r="BG74" s="235"/>
      <c r="BH74" s="235"/>
      <c r="BI74" s="235"/>
      <c r="BJ74" s="235"/>
      <c r="BK74" s="235"/>
      <c r="BL74" s="235"/>
      <c r="BM74" s="235"/>
      <c r="BN74" s="235"/>
      <c r="BO74" s="235"/>
      <c r="BP74" s="235"/>
      <c r="BQ74" s="232">
        <v>68</v>
      </c>
      <c r="BR74" s="237"/>
      <c r="BS74" s="877"/>
      <c r="BT74" s="878"/>
      <c r="BU74" s="878"/>
      <c r="BV74" s="878"/>
      <c r="BW74" s="878"/>
      <c r="BX74" s="878"/>
      <c r="BY74" s="878"/>
      <c r="BZ74" s="878"/>
      <c r="CA74" s="878"/>
      <c r="CB74" s="878"/>
      <c r="CC74" s="878"/>
      <c r="CD74" s="878"/>
      <c r="CE74" s="878"/>
      <c r="CF74" s="878"/>
      <c r="CG74" s="883"/>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224"/>
    </row>
    <row r="75" spans="1:131" ht="26.25" customHeight="1" x14ac:dyDescent="0.15">
      <c r="A75" s="232">
        <v>8</v>
      </c>
      <c r="B75" s="891"/>
      <c r="C75" s="892"/>
      <c r="D75" s="892"/>
      <c r="E75" s="892"/>
      <c r="F75" s="892"/>
      <c r="G75" s="892"/>
      <c r="H75" s="892"/>
      <c r="I75" s="892"/>
      <c r="J75" s="892"/>
      <c r="K75" s="892"/>
      <c r="L75" s="892"/>
      <c r="M75" s="892"/>
      <c r="N75" s="892"/>
      <c r="O75" s="892"/>
      <c r="P75" s="893"/>
      <c r="Q75" s="895"/>
      <c r="R75" s="896"/>
      <c r="S75" s="896"/>
      <c r="T75" s="896"/>
      <c r="U75" s="851"/>
      <c r="V75" s="897"/>
      <c r="W75" s="896"/>
      <c r="X75" s="896"/>
      <c r="Y75" s="896"/>
      <c r="Z75" s="851"/>
      <c r="AA75" s="897"/>
      <c r="AB75" s="896"/>
      <c r="AC75" s="896"/>
      <c r="AD75" s="896"/>
      <c r="AE75" s="851"/>
      <c r="AF75" s="897"/>
      <c r="AG75" s="896"/>
      <c r="AH75" s="896"/>
      <c r="AI75" s="896"/>
      <c r="AJ75" s="851"/>
      <c r="AK75" s="897"/>
      <c r="AL75" s="896"/>
      <c r="AM75" s="896"/>
      <c r="AN75" s="896"/>
      <c r="AO75" s="851"/>
      <c r="AP75" s="897"/>
      <c r="AQ75" s="896"/>
      <c r="AR75" s="896"/>
      <c r="AS75" s="896"/>
      <c r="AT75" s="851"/>
      <c r="AU75" s="897"/>
      <c r="AV75" s="896"/>
      <c r="AW75" s="896"/>
      <c r="AX75" s="896"/>
      <c r="AY75" s="851"/>
      <c r="AZ75" s="849"/>
      <c r="BA75" s="849"/>
      <c r="BB75" s="849"/>
      <c r="BC75" s="849"/>
      <c r="BD75" s="850"/>
      <c r="BE75" s="235"/>
      <c r="BF75" s="235"/>
      <c r="BG75" s="235"/>
      <c r="BH75" s="235"/>
      <c r="BI75" s="235"/>
      <c r="BJ75" s="235"/>
      <c r="BK75" s="235"/>
      <c r="BL75" s="235"/>
      <c r="BM75" s="235"/>
      <c r="BN75" s="235"/>
      <c r="BO75" s="235"/>
      <c r="BP75" s="235"/>
      <c r="BQ75" s="232">
        <v>69</v>
      </c>
      <c r="BR75" s="237"/>
      <c r="BS75" s="877"/>
      <c r="BT75" s="878"/>
      <c r="BU75" s="878"/>
      <c r="BV75" s="878"/>
      <c r="BW75" s="878"/>
      <c r="BX75" s="878"/>
      <c r="BY75" s="878"/>
      <c r="BZ75" s="878"/>
      <c r="CA75" s="878"/>
      <c r="CB75" s="878"/>
      <c r="CC75" s="878"/>
      <c r="CD75" s="878"/>
      <c r="CE75" s="878"/>
      <c r="CF75" s="878"/>
      <c r="CG75" s="883"/>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224"/>
    </row>
    <row r="76" spans="1:131" ht="26.25" customHeight="1" x14ac:dyDescent="0.15">
      <c r="A76" s="232">
        <v>9</v>
      </c>
      <c r="B76" s="891"/>
      <c r="C76" s="892"/>
      <c r="D76" s="892"/>
      <c r="E76" s="892"/>
      <c r="F76" s="892"/>
      <c r="G76" s="892"/>
      <c r="H76" s="892"/>
      <c r="I76" s="892"/>
      <c r="J76" s="892"/>
      <c r="K76" s="892"/>
      <c r="L76" s="892"/>
      <c r="M76" s="892"/>
      <c r="N76" s="892"/>
      <c r="O76" s="892"/>
      <c r="P76" s="893"/>
      <c r="Q76" s="895"/>
      <c r="R76" s="896"/>
      <c r="S76" s="896"/>
      <c r="T76" s="896"/>
      <c r="U76" s="851"/>
      <c r="V76" s="897"/>
      <c r="W76" s="896"/>
      <c r="X76" s="896"/>
      <c r="Y76" s="896"/>
      <c r="Z76" s="851"/>
      <c r="AA76" s="897"/>
      <c r="AB76" s="896"/>
      <c r="AC76" s="896"/>
      <c r="AD76" s="896"/>
      <c r="AE76" s="851"/>
      <c r="AF76" s="897"/>
      <c r="AG76" s="896"/>
      <c r="AH76" s="896"/>
      <c r="AI76" s="896"/>
      <c r="AJ76" s="851"/>
      <c r="AK76" s="897"/>
      <c r="AL76" s="896"/>
      <c r="AM76" s="896"/>
      <c r="AN76" s="896"/>
      <c r="AO76" s="851"/>
      <c r="AP76" s="897"/>
      <c r="AQ76" s="896"/>
      <c r="AR76" s="896"/>
      <c r="AS76" s="896"/>
      <c r="AT76" s="851"/>
      <c r="AU76" s="897"/>
      <c r="AV76" s="896"/>
      <c r="AW76" s="896"/>
      <c r="AX76" s="896"/>
      <c r="AY76" s="851"/>
      <c r="AZ76" s="849"/>
      <c r="BA76" s="849"/>
      <c r="BB76" s="849"/>
      <c r="BC76" s="849"/>
      <c r="BD76" s="850"/>
      <c r="BE76" s="235"/>
      <c r="BF76" s="235"/>
      <c r="BG76" s="235"/>
      <c r="BH76" s="235"/>
      <c r="BI76" s="235"/>
      <c r="BJ76" s="235"/>
      <c r="BK76" s="235"/>
      <c r="BL76" s="235"/>
      <c r="BM76" s="235"/>
      <c r="BN76" s="235"/>
      <c r="BO76" s="235"/>
      <c r="BP76" s="235"/>
      <c r="BQ76" s="232">
        <v>70</v>
      </c>
      <c r="BR76" s="237"/>
      <c r="BS76" s="877"/>
      <c r="BT76" s="878"/>
      <c r="BU76" s="878"/>
      <c r="BV76" s="878"/>
      <c r="BW76" s="878"/>
      <c r="BX76" s="878"/>
      <c r="BY76" s="878"/>
      <c r="BZ76" s="878"/>
      <c r="CA76" s="878"/>
      <c r="CB76" s="878"/>
      <c r="CC76" s="878"/>
      <c r="CD76" s="878"/>
      <c r="CE76" s="878"/>
      <c r="CF76" s="878"/>
      <c r="CG76" s="883"/>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224"/>
    </row>
    <row r="77" spans="1:131" ht="26.25" customHeight="1" x14ac:dyDescent="0.15">
      <c r="A77" s="232">
        <v>10</v>
      </c>
      <c r="B77" s="891"/>
      <c r="C77" s="892"/>
      <c r="D77" s="892"/>
      <c r="E77" s="892"/>
      <c r="F77" s="892"/>
      <c r="G77" s="892"/>
      <c r="H77" s="892"/>
      <c r="I77" s="892"/>
      <c r="J77" s="892"/>
      <c r="K77" s="892"/>
      <c r="L77" s="892"/>
      <c r="M77" s="892"/>
      <c r="N77" s="892"/>
      <c r="O77" s="892"/>
      <c r="P77" s="893"/>
      <c r="Q77" s="895"/>
      <c r="R77" s="896"/>
      <c r="S77" s="896"/>
      <c r="T77" s="896"/>
      <c r="U77" s="851"/>
      <c r="V77" s="897"/>
      <c r="W77" s="896"/>
      <c r="X77" s="896"/>
      <c r="Y77" s="896"/>
      <c r="Z77" s="851"/>
      <c r="AA77" s="897"/>
      <c r="AB77" s="896"/>
      <c r="AC77" s="896"/>
      <c r="AD77" s="896"/>
      <c r="AE77" s="851"/>
      <c r="AF77" s="897"/>
      <c r="AG77" s="896"/>
      <c r="AH77" s="896"/>
      <c r="AI77" s="896"/>
      <c r="AJ77" s="851"/>
      <c r="AK77" s="897"/>
      <c r="AL77" s="896"/>
      <c r="AM77" s="896"/>
      <c r="AN77" s="896"/>
      <c r="AO77" s="851"/>
      <c r="AP77" s="897"/>
      <c r="AQ77" s="896"/>
      <c r="AR77" s="896"/>
      <c r="AS77" s="896"/>
      <c r="AT77" s="851"/>
      <c r="AU77" s="897"/>
      <c r="AV77" s="896"/>
      <c r="AW77" s="896"/>
      <c r="AX77" s="896"/>
      <c r="AY77" s="851"/>
      <c r="AZ77" s="849"/>
      <c r="BA77" s="849"/>
      <c r="BB77" s="849"/>
      <c r="BC77" s="849"/>
      <c r="BD77" s="850"/>
      <c r="BE77" s="235"/>
      <c r="BF77" s="235"/>
      <c r="BG77" s="235"/>
      <c r="BH77" s="235"/>
      <c r="BI77" s="235"/>
      <c r="BJ77" s="235"/>
      <c r="BK77" s="235"/>
      <c r="BL77" s="235"/>
      <c r="BM77" s="235"/>
      <c r="BN77" s="235"/>
      <c r="BO77" s="235"/>
      <c r="BP77" s="235"/>
      <c r="BQ77" s="232">
        <v>71</v>
      </c>
      <c r="BR77" s="237"/>
      <c r="BS77" s="877"/>
      <c r="BT77" s="878"/>
      <c r="BU77" s="878"/>
      <c r="BV77" s="878"/>
      <c r="BW77" s="878"/>
      <c r="BX77" s="878"/>
      <c r="BY77" s="878"/>
      <c r="BZ77" s="878"/>
      <c r="CA77" s="878"/>
      <c r="CB77" s="878"/>
      <c r="CC77" s="878"/>
      <c r="CD77" s="878"/>
      <c r="CE77" s="878"/>
      <c r="CF77" s="878"/>
      <c r="CG77" s="883"/>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224"/>
    </row>
    <row r="78" spans="1:131" ht="26.25" customHeight="1" x14ac:dyDescent="0.15">
      <c r="A78" s="232">
        <v>11</v>
      </c>
      <c r="B78" s="891"/>
      <c r="C78" s="892"/>
      <c r="D78" s="892"/>
      <c r="E78" s="892"/>
      <c r="F78" s="892"/>
      <c r="G78" s="892"/>
      <c r="H78" s="892"/>
      <c r="I78" s="892"/>
      <c r="J78" s="892"/>
      <c r="K78" s="892"/>
      <c r="L78" s="892"/>
      <c r="M78" s="892"/>
      <c r="N78" s="892"/>
      <c r="O78" s="892"/>
      <c r="P78" s="893"/>
      <c r="Q78" s="894"/>
      <c r="R78" s="845"/>
      <c r="S78" s="845"/>
      <c r="T78" s="845"/>
      <c r="U78" s="845"/>
      <c r="V78" s="845"/>
      <c r="W78" s="845"/>
      <c r="X78" s="845"/>
      <c r="Y78" s="845"/>
      <c r="Z78" s="845"/>
      <c r="AA78" s="845"/>
      <c r="AB78" s="845"/>
      <c r="AC78" s="845"/>
      <c r="AD78" s="845"/>
      <c r="AE78" s="845"/>
      <c r="AF78" s="845"/>
      <c r="AG78" s="845"/>
      <c r="AH78" s="845"/>
      <c r="AI78" s="845"/>
      <c r="AJ78" s="845"/>
      <c r="AK78" s="845"/>
      <c r="AL78" s="845"/>
      <c r="AM78" s="845"/>
      <c r="AN78" s="845"/>
      <c r="AO78" s="845"/>
      <c r="AP78" s="845"/>
      <c r="AQ78" s="845"/>
      <c r="AR78" s="845"/>
      <c r="AS78" s="845"/>
      <c r="AT78" s="845"/>
      <c r="AU78" s="845"/>
      <c r="AV78" s="845"/>
      <c r="AW78" s="845"/>
      <c r="AX78" s="845"/>
      <c r="AY78" s="845"/>
      <c r="AZ78" s="849"/>
      <c r="BA78" s="849"/>
      <c r="BB78" s="849"/>
      <c r="BC78" s="849"/>
      <c r="BD78" s="850"/>
      <c r="BE78" s="235"/>
      <c r="BF78" s="235"/>
      <c r="BG78" s="235"/>
      <c r="BH78" s="235"/>
      <c r="BI78" s="235"/>
      <c r="BJ78" s="224"/>
      <c r="BK78" s="224"/>
      <c r="BL78" s="224"/>
      <c r="BM78" s="224"/>
      <c r="BN78" s="224"/>
      <c r="BO78" s="235"/>
      <c r="BP78" s="235"/>
      <c r="BQ78" s="232">
        <v>72</v>
      </c>
      <c r="BR78" s="237"/>
      <c r="BS78" s="877"/>
      <c r="BT78" s="878"/>
      <c r="BU78" s="878"/>
      <c r="BV78" s="878"/>
      <c r="BW78" s="878"/>
      <c r="BX78" s="878"/>
      <c r="BY78" s="878"/>
      <c r="BZ78" s="878"/>
      <c r="CA78" s="878"/>
      <c r="CB78" s="878"/>
      <c r="CC78" s="878"/>
      <c r="CD78" s="878"/>
      <c r="CE78" s="878"/>
      <c r="CF78" s="878"/>
      <c r="CG78" s="883"/>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224"/>
    </row>
    <row r="79" spans="1:131" ht="26.25" customHeight="1" x14ac:dyDescent="0.15">
      <c r="A79" s="232">
        <v>12</v>
      </c>
      <c r="B79" s="891"/>
      <c r="C79" s="892"/>
      <c r="D79" s="892"/>
      <c r="E79" s="892"/>
      <c r="F79" s="892"/>
      <c r="G79" s="892"/>
      <c r="H79" s="892"/>
      <c r="I79" s="892"/>
      <c r="J79" s="892"/>
      <c r="K79" s="892"/>
      <c r="L79" s="892"/>
      <c r="M79" s="892"/>
      <c r="N79" s="892"/>
      <c r="O79" s="892"/>
      <c r="P79" s="893"/>
      <c r="Q79" s="894"/>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845"/>
      <c r="AP79" s="845"/>
      <c r="AQ79" s="845"/>
      <c r="AR79" s="845"/>
      <c r="AS79" s="845"/>
      <c r="AT79" s="845"/>
      <c r="AU79" s="845"/>
      <c r="AV79" s="845"/>
      <c r="AW79" s="845"/>
      <c r="AX79" s="845"/>
      <c r="AY79" s="845"/>
      <c r="AZ79" s="849"/>
      <c r="BA79" s="849"/>
      <c r="BB79" s="849"/>
      <c r="BC79" s="849"/>
      <c r="BD79" s="850"/>
      <c r="BE79" s="235"/>
      <c r="BF79" s="235"/>
      <c r="BG79" s="235"/>
      <c r="BH79" s="235"/>
      <c r="BI79" s="235"/>
      <c r="BJ79" s="224"/>
      <c r="BK79" s="224"/>
      <c r="BL79" s="224"/>
      <c r="BM79" s="224"/>
      <c r="BN79" s="224"/>
      <c r="BO79" s="235"/>
      <c r="BP79" s="235"/>
      <c r="BQ79" s="232">
        <v>73</v>
      </c>
      <c r="BR79" s="237"/>
      <c r="BS79" s="877"/>
      <c r="BT79" s="878"/>
      <c r="BU79" s="878"/>
      <c r="BV79" s="878"/>
      <c r="BW79" s="878"/>
      <c r="BX79" s="878"/>
      <c r="BY79" s="878"/>
      <c r="BZ79" s="878"/>
      <c r="CA79" s="878"/>
      <c r="CB79" s="878"/>
      <c r="CC79" s="878"/>
      <c r="CD79" s="878"/>
      <c r="CE79" s="878"/>
      <c r="CF79" s="878"/>
      <c r="CG79" s="883"/>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224"/>
    </row>
    <row r="80" spans="1:131" ht="26.25" customHeight="1" x14ac:dyDescent="0.15">
      <c r="A80" s="232">
        <v>13</v>
      </c>
      <c r="B80" s="891"/>
      <c r="C80" s="892"/>
      <c r="D80" s="892"/>
      <c r="E80" s="892"/>
      <c r="F80" s="892"/>
      <c r="G80" s="892"/>
      <c r="H80" s="892"/>
      <c r="I80" s="892"/>
      <c r="J80" s="892"/>
      <c r="K80" s="892"/>
      <c r="L80" s="892"/>
      <c r="M80" s="892"/>
      <c r="N80" s="892"/>
      <c r="O80" s="892"/>
      <c r="P80" s="893"/>
      <c r="Q80" s="894"/>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5"/>
      <c r="AY80" s="845"/>
      <c r="AZ80" s="849"/>
      <c r="BA80" s="849"/>
      <c r="BB80" s="849"/>
      <c r="BC80" s="849"/>
      <c r="BD80" s="850"/>
      <c r="BE80" s="235"/>
      <c r="BF80" s="235"/>
      <c r="BG80" s="235"/>
      <c r="BH80" s="235"/>
      <c r="BI80" s="235"/>
      <c r="BJ80" s="235"/>
      <c r="BK80" s="235"/>
      <c r="BL80" s="235"/>
      <c r="BM80" s="235"/>
      <c r="BN80" s="235"/>
      <c r="BO80" s="235"/>
      <c r="BP80" s="235"/>
      <c r="BQ80" s="232">
        <v>74</v>
      </c>
      <c r="BR80" s="237"/>
      <c r="BS80" s="877"/>
      <c r="BT80" s="878"/>
      <c r="BU80" s="878"/>
      <c r="BV80" s="878"/>
      <c r="BW80" s="878"/>
      <c r="BX80" s="878"/>
      <c r="BY80" s="878"/>
      <c r="BZ80" s="878"/>
      <c r="CA80" s="878"/>
      <c r="CB80" s="878"/>
      <c r="CC80" s="878"/>
      <c r="CD80" s="878"/>
      <c r="CE80" s="878"/>
      <c r="CF80" s="878"/>
      <c r="CG80" s="883"/>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224"/>
    </row>
    <row r="81" spans="1:131" ht="26.25" customHeight="1" x14ac:dyDescent="0.15">
      <c r="A81" s="232">
        <v>14</v>
      </c>
      <c r="B81" s="891"/>
      <c r="C81" s="892"/>
      <c r="D81" s="892"/>
      <c r="E81" s="892"/>
      <c r="F81" s="892"/>
      <c r="G81" s="892"/>
      <c r="H81" s="892"/>
      <c r="I81" s="892"/>
      <c r="J81" s="892"/>
      <c r="K81" s="892"/>
      <c r="L81" s="892"/>
      <c r="M81" s="892"/>
      <c r="N81" s="892"/>
      <c r="O81" s="892"/>
      <c r="P81" s="893"/>
      <c r="Q81" s="894"/>
      <c r="R81" s="845"/>
      <c r="S81" s="845"/>
      <c r="T81" s="845"/>
      <c r="U81" s="845"/>
      <c r="V81" s="845"/>
      <c r="W81" s="845"/>
      <c r="X81" s="845"/>
      <c r="Y81" s="845"/>
      <c r="Z81" s="845"/>
      <c r="AA81" s="845"/>
      <c r="AB81" s="845"/>
      <c r="AC81" s="845"/>
      <c r="AD81" s="845"/>
      <c r="AE81" s="845"/>
      <c r="AF81" s="845"/>
      <c r="AG81" s="845"/>
      <c r="AH81" s="845"/>
      <c r="AI81" s="845"/>
      <c r="AJ81" s="845"/>
      <c r="AK81" s="845"/>
      <c r="AL81" s="845"/>
      <c r="AM81" s="845"/>
      <c r="AN81" s="845"/>
      <c r="AO81" s="845"/>
      <c r="AP81" s="845"/>
      <c r="AQ81" s="845"/>
      <c r="AR81" s="845"/>
      <c r="AS81" s="845"/>
      <c r="AT81" s="845"/>
      <c r="AU81" s="845"/>
      <c r="AV81" s="845"/>
      <c r="AW81" s="845"/>
      <c r="AX81" s="845"/>
      <c r="AY81" s="845"/>
      <c r="AZ81" s="849"/>
      <c r="BA81" s="849"/>
      <c r="BB81" s="849"/>
      <c r="BC81" s="849"/>
      <c r="BD81" s="850"/>
      <c r="BE81" s="235"/>
      <c r="BF81" s="235"/>
      <c r="BG81" s="235"/>
      <c r="BH81" s="235"/>
      <c r="BI81" s="235"/>
      <c r="BJ81" s="235"/>
      <c r="BK81" s="235"/>
      <c r="BL81" s="235"/>
      <c r="BM81" s="235"/>
      <c r="BN81" s="235"/>
      <c r="BO81" s="235"/>
      <c r="BP81" s="235"/>
      <c r="BQ81" s="232">
        <v>75</v>
      </c>
      <c r="BR81" s="237"/>
      <c r="BS81" s="877"/>
      <c r="BT81" s="878"/>
      <c r="BU81" s="878"/>
      <c r="BV81" s="878"/>
      <c r="BW81" s="878"/>
      <c r="BX81" s="878"/>
      <c r="BY81" s="878"/>
      <c r="BZ81" s="878"/>
      <c r="CA81" s="878"/>
      <c r="CB81" s="878"/>
      <c r="CC81" s="878"/>
      <c r="CD81" s="878"/>
      <c r="CE81" s="878"/>
      <c r="CF81" s="878"/>
      <c r="CG81" s="883"/>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224"/>
    </row>
    <row r="82" spans="1:131" ht="26.25" customHeight="1" x14ac:dyDescent="0.15">
      <c r="A82" s="232">
        <v>15</v>
      </c>
      <c r="B82" s="891"/>
      <c r="C82" s="892"/>
      <c r="D82" s="892"/>
      <c r="E82" s="892"/>
      <c r="F82" s="892"/>
      <c r="G82" s="892"/>
      <c r="H82" s="892"/>
      <c r="I82" s="892"/>
      <c r="J82" s="892"/>
      <c r="K82" s="892"/>
      <c r="L82" s="892"/>
      <c r="M82" s="892"/>
      <c r="N82" s="892"/>
      <c r="O82" s="892"/>
      <c r="P82" s="893"/>
      <c r="Q82" s="894"/>
      <c r="R82" s="845"/>
      <c r="S82" s="845"/>
      <c r="T82" s="845"/>
      <c r="U82" s="845"/>
      <c r="V82" s="845"/>
      <c r="W82" s="845"/>
      <c r="X82" s="845"/>
      <c r="Y82" s="845"/>
      <c r="Z82" s="845"/>
      <c r="AA82" s="845"/>
      <c r="AB82" s="845"/>
      <c r="AC82" s="845"/>
      <c r="AD82" s="845"/>
      <c r="AE82" s="845"/>
      <c r="AF82" s="845"/>
      <c r="AG82" s="845"/>
      <c r="AH82" s="845"/>
      <c r="AI82" s="845"/>
      <c r="AJ82" s="845"/>
      <c r="AK82" s="845"/>
      <c r="AL82" s="845"/>
      <c r="AM82" s="845"/>
      <c r="AN82" s="845"/>
      <c r="AO82" s="845"/>
      <c r="AP82" s="845"/>
      <c r="AQ82" s="845"/>
      <c r="AR82" s="845"/>
      <c r="AS82" s="845"/>
      <c r="AT82" s="845"/>
      <c r="AU82" s="845"/>
      <c r="AV82" s="845"/>
      <c r="AW82" s="845"/>
      <c r="AX82" s="845"/>
      <c r="AY82" s="845"/>
      <c r="AZ82" s="849"/>
      <c r="BA82" s="849"/>
      <c r="BB82" s="849"/>
      <c r="BC82" s="849"/>
      <c r="BD82" s="850"/>
      <c r="BE82" s="235"/>
      <c r="BF82" s="235"/>
      <c r="BG82" s="235"/>
      <c r="BH82" s="235"/>
      <c r="BI82" s="235"/>
      <c r="BJ82" s="235"/>
      <c r="BK82" s="235"/>
      <c r="BL82" s="235"/>
      <c r="BM82" s="235"/>
      <c r="BN82" s="235"/>
      <c r="BO82" s="235"/>
      <c r="BP82" s="235"/>
      <c r="BQ82" s="232">
        <v>76</v>
      </c>
      <c r="BR82" s="237"/>
      <c r="BS82" s="877"/>
      <c r="BT82" s="878"/>
      <c r="BU82" s="878"/>
      <c r="BV82" s="878"/>
      <c r="BW82" s="878"/>
      <c r="BX82" s="878"/>
      <c r="BY82" s="878"/>
      <c r="BZ82" s="878"/>
      <c r="CA82" s="878"/>
      <c r="CB82" s="878"/>
      <c r="CC82" s="878"/>
      <c r="CD82" s="878"/>
      <c r="CE82" s="878"/>
      <c r="CF82" s="878"/>
      <c r="CG82" s="883"/>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224"/>
    </row>
    <row r="83" spans="1:131" ht="26.25" customHeight="1" x14ac:dyDescent="0.15">
      <c r="A83" s="232">
        <v>16</v>
      </c>
      <c r="B83" s="891"/>
      <c r="C83" s="892"/>
      <c r="D83" s="892"/>
      <c r="E83" s="892"/>
      <c r="F83" s="892"/>
      <c r="G83" s="892"/>
      <c r="H83" s="892"/>
      <c r="I83" s="892"/>
      <c r="J83" s="892"/>
      <c r="K83" s="892"/>
      <c r="L83" s="892"/>
      <c r="M83" s="892"/>
      <c r="N83" s="892"/>
      <c r="O83" s="892"/>
      <c r="P83" s="893"/>
      <c r="Q83" s="894"/>
      <c r="R83" s="845"/>
      <c r="S83" s="845"/>
      <c r="T83" s="845"/>
      <c r="U83" s="845"/>
      <c r="V83" s="845"/>
      <c r="W83" s="845"/>
      <c r="X83" s="845"/>
      <c r="Y83" s="845"/>
      <c r="Z83" s="845"/>
      <c r="AA83" s="845"/>
      <c r="AB83" s="845"/>
      <c r="AC83" s="845"/>
      <c r="AD83" s="845"/>
      <c r="AE83" s="845"/>
      <c r="AF83" s="845"/>
      <c r="AG83" s="845"/>
      <c r="AH83" s="845"/>
      <c r="AI83" s="845"/>
      <c r="AJ83" s="845"/>
      <c r="AK83" s="845"/>
      <c r="AL83" s="845"/>
      <c r="AM83" s="845"/>
      <c r="AN83" s="845"/>
      <c r="AO83" s="845"/>
      <c r="AP83" s="845"/>
      <c r="AQ83" s="845"/>
      <c r="AR83" s="845"/>
      <c r="AS83" s="845"/>
      <c r="AT83" s="845"/>
      <c r="AU83" s="845"/>
      <c r="AV83" s="845"/>
      <c r="AW83" s="845"/>
      <c r="AX83" s="845"/>
      <c r="AY83" s="845"/>
      <c r="AZ83" s="849"/>
      <c r="BA83" s="849"/>
      <c r="BB83" s="849"/>
      <c r="BC83" s="849"/>
      <c r="BD83" s="850"/>
      <c r="BE83" s="235"/>
      <c r="BF83" s="235"/>
      <c r="BG83" s="235"/>
      <c r="BH83" s="235"/>
      <c r="BI83" s="235"/>
      <c r="BJ83" s="235"/>
      <c r="BK83" s="235"/>
      <c r="BL83" s="235"/>
      <c r="BM83" s="235"/>
      <c r="BN83" s="235"/>
      <c r="BO83" s="235"/>
      <c r="BP83" s="235"/>
      <c r="BQ83" s="232">
        <v>77</v>
      </c>
      <c r="BR83" s="237"/>
      <c r="BS83" s="877"/>
      <c r="BT83" s="878"/>
      <c r="BU83" s="878"/>
      <c r="BV83" s="878"/>
      <c r="BW83" s="878"/>
      <c r="BX83" s="878"/>
      <c r="BY83" s="878"/>
      <c r="BZ83" s="878"/>
      <c r="CA83" s="878"/>
      <c r="CB83" s="878"/>
      <c r="CC83" s="878"/>
      <c r="CD83" s="878"/>
      <c r="CE83" s="878"/>
      <c r="CF83" s="878"/>
      <c r="CG83" s="883"/>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224"/>
    </row>
    <row r="84" spans="1:131" ht="26.25" customHeight="1" x14ac:dyDescent="0.15">
      <c r="A84" s="232">
        <v>17</v>
      </c>
      <c r="B84" s="891"/>
      <c r="C84" s="892"/>
      <c r="D84" s="892"/>
      <c r="E84" s="892"/>
      <c r="F84" s="892"/>
      <c r="G84" s="892"/>
      <c r="H84" s="892"/>
      <c r="I84" s="892"/>
      <c r="J84" s="892"/>
      <c r="K84" s="892"/>
      <c r="L84" s="892"/>
      <c r="M84" s="892"/>
      <c r="N84" s="892"/>
      <c r="O84" s="892"/>
      <c r="P84" s="893"/>
      <c r="Q84" s="894"/>
      <c r="R84" s="845"/>
      <c r="S84" s="845"/>
      <c r="T84" s="845"/>
      <c r="U84" s="845"/>
      <c r="V84" s="845"/>
      <c r="W84" s="845"/>
      <c r="X84" s="845"/>
      <c r="Y84" s="845"/>
      <c r="Z84" s="845"/>
      <c r="AA84" s="845"/>
      <c r="AB84" s="845"/>
      <c r="AC84" s="845"/>
      <c r="AD84" s="845"/>
      <c r="AE84" s="845"/>
      <c r="AF84" s="845"/>
      <c r="AG84" s="845"/>
      <c r="AH84" s="845"/>
      <c r="AI84" s="845"/>
      <c r="AJ84" s="845"/>
      <c r="AK84" s="845"/>
      <c r="AL84" s="845"/>
      <c r="AM84" s="845"/>
      <c r="AN84" s="845"/>
      <c r="AO84" s="845"/>
      <c r="AP84" s="845"/>
      <c r="AQ84" s="845"/>
      <c r="AR84" s="845"/>
      <c r="AS84" s="845"/>
      <c r="AT84" s="845"/>
      <c r="AU84" s="845"/>
      <c r="AV84" s="845"/>
      <c r="AW84" s="845"/>
      <c r="AX84" s="845"/>
      <c r="AY84" s="845"/>
      <c r="AZ84" s="849"/>
      <c r="BA84" s="849"/>
      <c r="BB84" s="849"/>
      <c r="BC84" s="849"/>
      <c r="BD84" s="850"/>
      <c r="BE84" s="235"/>
      <c r="BF84" s="235"/>
      <c r="BG84" s="235"/>
      <c r="BH84" s="235"/>
      <c r="BI84" s="235"/>
      <c r="BJ84" s="235"/>
      <c r="BK84" s="235"/>
      <c r="BL84" s="235"/>
      <c r="BM84" s="235"/>
      <c r="BN84" s="235"/>
      <c r="BO84" s="235"/>
      <c r="BP84" s="235"/>
      <c r="BQ84" s="232">
        <v>78</v>
      </c>
      <c r="BR84" s="237"/>
      <c r="BS84" s="877"/>
      <c r="BT84" s="878"/>
      <c r="BU84" s="878"/>
      <c r="BV84" s="878"/>
      <c r="BW84" s="878"/>
      <c r="BX84" s="878"/>
      <c r="BY84" s="878"/>
      <c r="BZ84" s="878"/>
      <c r="CA84" s="878"/>
      <c r="CB84" s="878"/>
      <c r="CC84" s="878"/>
      <c r="CD84" s="878"/>
      <c r="CE84" s="878"/>
      <c r="CF84" s="878"/>
      <c r="CG84" s="883"/>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224"/>
    </row>
    <row r="85" spans="1:131" ht="26.25" customHeight="1" x14ac:dyDescent="0.15">
      <c r="A85" s="232">
        <v>18</v>
      </c>
      <c r="B85" s="891"/>
      <c r="C85" s="892"/>
      <c r="D85" s="892"/>
      <c r="E85" s="892"/>
      <c r="F85" s="892"/>
      <c r="G85" s="892"/>
      <c r="H85" s="892"/>
      <c r="I85" s="892"/>
      <c r="J85" s="892"/>
      <c r="K85" s="892"/>
      <c r="L85" s="892"/>
      <c r="M85" s="892"/>
      <c r="N85" s="892"/>
      <c r="O85" s="892"/>
      <c r="P85" s="893"/>
      <c r="Q85" s="894"/>
      <c r="R85" s="845"/>
      <c r="S85" s="845"/>
      <c r="T85" s="845"/>
      <c r="U85" s="845"/>
      <c r="V85" s="845"/>
      <c r="W85" s="845"/>
      <c r="X85" s="845"/>
      <c r="Y85" s="845"/>
      <c r="Z85" s="845"/>
      <c r="AA85" s="845"/>
      <c r="AB85" s="845"/>
      <c r="AC85" s="845"/>
      <c r="AD85" s="845"/>
      <c r="AE85" s="845"/>
      <c r="AF85" s="845"/>
      <c r="AG85" s="845"/>
      <c r="AH85" s="845"/>
      <c r="AI85" s="845"/>
      <c r="AJ85" s="845"/>
      <c r="AK85" s="845"/>
      <c r="AL85" s="845"/>
      <c r="AM85" s="845"/>
      <c r="AN85" s="845"/>
      <c r="AO85" s="845"/>
      <c r="AP85" s="845"/>
      <c r="AQ85" s="845"/>
      <c r="AR85" s="845"/>
      <c r="AS85" s="845"/>
      <c r="AT85" s="845"/>
      <c r="AU85" s="845"/>
      <c r="AV85" s="845"/>
      <c r="AW85" s="845"/>
      <c r="AX85" s="845"/>
      <c r="AY85" s="845"/>
      <c r="AZ85" s="849"/>
      <c r="BA85" s="849"/>
      <c r="BB85" s="849"/>
      <c r="BC85" s="849"/>
      <c r="BD85" s="850"/>
      <c r="BE85" s="235"/>
      <c r="BF85" s="235"/>
      <c r="BG85" s="235"/>
      <c r="BH85" s="235"/>
      <c r="BI85" s="235"/>
      <c r="BJ85" s="235"/>
      <c r="BK85" s="235"/>
      <c r="BL85" s="235"/>
      <c r="BM85" s="235"/>
      <c r="BN85" s="235"/>
      <c r="BO85" s="235"/>
      <c r="BP85" s="235"/>
      <c r="BQ85" s="232">
        <v>79</v>
      </c>
      <c r="BR85" s="237"/>
      <c r="BS85" s="877"/>
      <c r="BT85" s="878"/>
      <c r="BU85" s="878"/>
      <c r="BV85" s="878"/>
      <c r="BW85" s="878"/>
      <c r="BX85" s="878"/>
      <c r="BY85" s="878"/>
      <c r="BZ85" s="878"/>
      <c r="CA85" s="878"/>
      <c r="CB85" s="878"/>
      <c r="CC85" s="878"/>
      <c r="CD85" s="878"/>
      <c r="CE85" s="878"/>
      <c r="CF85" s="878"/>
      <c r="CG85" s="883"/>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224"/>
    </row>
    <row r="86" spans="1:131" ht="26.25" customHeight="1" x14ac:dyDescent="0.15">
      <c r="A86" s="232">
        <v>19</v>
      </c>
      <c r="B86" s="891"/>
      <c r="C86" s="892"/>
      <c r="D86" s="892"/>
      <c r="E86" s="892"/>
      <c r="F86" s="892"/>
      <c r="G86" s="892"/>
      <c r="H86" s="892"/>
      <c r="I86" s="892"/>
      <c r="J86" s="892"/>
      <c r="K86" s="892"/>
      <c r="L86" s="892"/>
      <c r="M86" s="892"/>
      <c r="N86" s="892"/>
      <c r="O86" s="892"/>
      <c r="P86" s="893"/>
      <c r="Q86" s="894"/>
      <c r="R86" s="845"/>
      <c r="S86" s="845"/>
      <c r="T86" s="845"/>
      <c r="U86" s="845"/>
      <c r="V86" s="845"/>
      <c r="W86" s="845"/>
      <c r="X86" s="845"/>
      <c r="Y86" s="845"/>
      <c r="Z86" s="845"/>
      <c r="AA86" s="845"/>
      <c r="AB86" s="845"/>
      <c r="AC86" s="845"/>
      <c r="AD86" s="845"/>
      <c r="AE86" s="845"/>
      <c r="AF86" s="845"/>
      <c r="AG86" s="845"/>
      <c r="AH86" s="845"/>
      <c r="AI86" s="845"/>
      <c r="AJ86" s="845"/>
      <c r="AK86" s="845"/>
      <c r="AL86" s="845"/>
      <c r="AM86" s="845"/>
      <c r="AN86" s="845"/>
      <c r="AO86" s="845"/>
      <c r="AP86" s="845"/>
      <c r="AQ86" s="845"/>
      <c r="AR86" s="845"/>
      <c r="AS86" s="845"/>
      <c r="AT86" s="845"/>
      <c r="AU86" s="845"/>
      <c r="AV86" s="845"/>
      <c r="AW86" s="845"/>
      <c r="AX86" s="845"/>
      <c r="AY86" s="845"/>
      <c r="AZ86" s="849"/>
      <c r="BA86" s="849"/>
      <c r="BB86" s="849"/>
      <c r="BC86" s="849"/>
      <c r="BD86" s="850"/>
      <c r="BE86" s="235"/>
      <c r="BF86" s="235"/>
      <c r="BG86" s="235"/>
      <c r="BH86" s="235"/>
      <c r="BI86" s="235"/>
      <c r="BJ86" s="235"/>
      <c r="BK86" s="235"/>
      <c r="BL86" s="235"/>
      <c r="BM86" s="235"/>
      <c r="BN86" s="235"/>
      <c r="BO86" s="235"/>
      <c r="BP86" s="235"/>
      <c r="BQ86" s="232">
        <v>80</v>
      </c>
      <c r="BR86" s="237"/>
      <c r="BS86" s="877"/>
      <c r="BT86" s="878"/>
      <c r="BU86" s="878"/>
      <c r="BV86" s="878"/>
      <c r="BW86" s="878"/>
      <c r="BX86" s="878"/>
      <c r="BY86" s="878"/>
      <c r="BZ86" s="878"/>
      <c r="CA86" s="878"/>
      <c r="CB86" s="878"/>
      <c r="CC86" s="878"/>
      <c r="CD86" s="878"/>
      <c r="CE86" s="878"/>
      <c r="CF86" s="878"/>
      <c r="CG86" s="883"/>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224"/>
    </row>
    <row r="87" spans="1:131" ht="26.25" customHeight="1" x14ac:dyDescent="0.15">
      <c r="A87" s="238">
        <v>20</v>
      </c>
      <c r="B87" s="898"/>
      <c r="C87" s="899"/>
      <c r="D87" s="899"/>
      <c r="E87" s="899"/>
      <c r="F87" s="899"/>
      <c r="G87" s="899"/>
      <c r="H87" s="899"/>
      <c r="I87" s="899"/>
      <c r="J87" s="899"/>
      <c r="K87" s="899"/>
      <c r="L87" s="899"/>
      <c r="M87" s="899"/>
      <c r="N87" s="899"/>
      <c r="O87" s="899"/>
      <c r="P87" s="900"/>
      <c r="Q87" s="901"/>
      <c r="R87" s="902"/>
      <c r="S87" s="902"/>
      <c r="T87" s="902"/>
      <c r="U87" s="902"/>
      <c r="V87" s="902"/>
      <c r="W87" s="902"/>
      <c r="X87" s="902"/>
      <c r="Y87" s="902"/>
      <c r="Z87" s="902"/>
      <c r="AA87" s="902"/>
      <c r="AB87" s="902"/>
      <c r="AC87" s="902"/>
      <c r="AD87" s="902"/>
      <c r="AE87" s="902"/>
      <c r="AF87" s="902"/>
      <c r="AG87" s="902"/>
      <c r="AH87" s="902"/>
      <c r="AI87" s="902"/>
      <c r="AJ87" s="902"/>
      <c r="AK87" s="902"/>
      <c r="AL87" s="902"/>
      <c r="AM87" s="902"/>
      <c r="AN87" s="902"/>
      <c r="AO87" s="902"/>
      <c r="AP87" s="902"/>
      <c r="AQ87" s="902"/>
      <c r="AR87" s="902"/>
      <c r="AS87" s="902"/>
      <c r="AT87" s="902"/>
      <c r="AU87" s="902"/>
      <c r="AV87" s="902"/>
      <c r="AW87" s="902"/>
      <c r="AX87" s="902"/>
      <c r="AY87" s="902"/>
      <c r="AZ87" s="903"/>
      <c r="BA87" s="903"/>
      <c r="BB87" s="903"/>
      <c r="BC87" s="903"/>
      <c r="BD87" s="904"/>
      <c r="BE87" s="235"/>
      <c r="BF87" s="235"/>
      <c r="BG87" s="235"/>
      <c r="BH87" s="235"/>
      <c r="BI87" s="235"/>
      <c r="BJ87" s="235"/>
      <c r="BK87" s="235"/>
      <c r="BL87" s="235"/>
      <c r="BM87" s="235"/>
      <c r="BN87" s="235"/>
      <c r="BO87" s="235"/>
      <c r="BP87" s="235"/>
      <c r="BQ87" s="232">
        <v>81</v>
      </c>
      <c r="BR87" s="237"/>
      <c r="BS87" s="877"/>
      <c r="BT87" s="878"/>
      <c r="BU87" s="878"/>
      <c r="BV87" s="878"/>
      <c r="BW87" s="878"/>
      <c r="BX87" s="878"/>
      <c r="BY87" s="878"/>
      <c r="BZ87" s="878"/>
      <c r="CA87" s="878"/>
      <c r="CB87" s="878"/>
      <c r="CC87" s="878"/>
      <c r="CD87" s="878"/>
      <c r="CE87" s="878"/>
      <c r="CF87" s="878"/>
      <c r="CG87" s="883"/>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224"/>
    </row>
    <row r="88" spans="1:131" ht="26.25" customHeight="1" thickBot="1" x14ac:dyDescent="0.2">
      <c r="A88" s="234" t="s">
        <v>377</v>
      </c>
      <c r="B88" s="802" t="s">
        <v>405</v>
      </c>
      <c r="C88" s="803"/>
      <c r="D88" s="803"/>
      <c r="E88" s="803"/>
      <c r="F88" s="803"/>
      <c r="G88" s="803"/>
      <c r="H88" s="803"/>
      <c r="I88" s="803"/>
      <c r="J88" s="803"/>
      <c r="K88" s="803"/>
      <c r="L88" s="803"/>
      <c r="M88" s="803"/>
      <c r="N88" s="803"/>
      <c r="O88" s="803"/>
      <c r="P88" s="804"/>
      <c r="Q88" s="858"/>
      <c r="R88" s="859"/>
      <c r="S88" s="859"/>
      <c r="T88" s="859"/>
      <c r="U88" s="859"/>
      <c r="V88" s="859"/>
      <c r="W88" s="859"/>
      <c r="X88" s="859"/>
      <c r="Y88" s="859"/>
      <c r="Z88" s="859"/>
      <c r="AA88" s="859"/>
      <c r="AB88" s="859"/>
      <c r="AC88" s="859"/>
      <c r="AD88" s="859"/>
      <c r="AE88" s="859"/>
      <c r="AF88" s="862">
        <v>3836</v>
      </c>
      <c r="AG88" s="862"/>
      <c r="AH88" s="862"/>
      <c r="AI88" s="862"/>
      <c r="AJ88" s="862"/>
      <c r="AK88" s="859"/>
      <c r="AL88" s="859"/>
      <c r="AM88" s="859"/>
      <c r="AN88" s="859"/>
      <c r="AO88" s="859"/>
      <c r="AP88" s="862">
        <v>1274</v>
      </c>
      <c r="AQ88" s="862"/>
      <c r="AR88" s="862"/>
      <c r="AS88" s="862"/>
      <c r="AT88" s="862"/>
      <c r="AU88" s="862">
        <v>33</v>
      </c>
      <c r="AV88" s="862"/>
      <c r="AW88" s="862"/>
      <c r="AX88" s="862"/>
      <c r="AY88" s="862"/>
      <c r="AZ88" s="867"/>
      <c r="BA88" s="867"/>
      <c r="BB88" s="867"/>
      <c r="BC88" s="867"/>
      <c r="BD88" s="868"/>
      <c r="BE88" s="235"/>
      <c r="BF88" s="235"/>
      <c r="BG88" s="235"/>
      <c r="BH88" s="235"/>
      <c r="BI88" s="235"/>
      <c r="BJ88" s="235"/>
      <c r="BK88" s="235"/>
      <c r="BL88" s="235"/>
      <c r="BM88" s="235"/>
      <c r="BN88" s="235"/>
      <c r="BO88" s="235"/>
      <c r="BP88" s="235"/>
      <c r="BQ88" s="232">
        <v>82</v>
      </c>
      <c r="BR88" s="237"/>
      <c r="BS88" s="877"/>
      <c r="BT88" s="878"/>
      <c r="BU88" s="878"/>
      <c r="BV88" s="878"/>
      <c r="BW88" s="878"/>
      <c r="BX88" s="878"/>
      <c r="BY88" s="878"/>
      <c r="BZ88" s="878"/>
      <c r="CA88" s="878"/>
      <c r="CB88" s="878"/>
      <c r="CC88" s="878"/>
      <c r="CD88" s="878"/>
      <c r="CE88" s="878"/>
      <c r="CF88" s="878"/>
      <c r="CG88" s="883"/>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7"/>
      <c r="BT89" s="878"/>
      <c r="BU89" s="878"/>
      <c r="BV89" s="878"/>
      <c r="BW89" s="878"/>
      <c r="BX89" s="878"/>
      <c r="BY89" s="878"/>
      <c r="BZ89" s="878"/>
      <c r="CA89" s="878"/>
      <c r="CB89" s="878"/>
      <c r="CC89" s="878"/>
      <c r="CD89" s="878"/>
      <c r="CE89" s="878"/>
      <c r="CF89" s="878"/>
      <c r="CG89" s="883"/>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7"/>
      <c r="BT90" s="878"/>
      <c r="BU90" s="878"/>
      <c r="BV90" s="878"/>
      <c r="BW90" s="878"/>
      <c r="BX90" s="878"/>
      <c r="BY90" s="878"/>
      <c r="BZ90" s="878"/>
      <c r="CA90" s="878"/>
      <c r="CB90" s="878"/>
      <c r="CC90" s="878"/>
      <c r="CD90" s="878"/>
      <c r="CE90" s="878"/>
      <c r="CF90" s="878"/>
      <c r="CG90" s="883"/>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7"/>
      <c r="BT91" s="878"/>
      <c r="BU91" s="878"/>
      <c r="BV91" s="878"/>
      <c r="BW91" s="878"/>
      <c r="BX91" s="878"/>
      <c r="BY91" s="878"/>
      <c r="BZ91" s="878"/>
      <c r="CA91" s="878"/>
      <c r="CB91" s="878"/>
      <c r="CC91" s="878"/>
      <c r="CD91" s="878"/>
      <c r="CE91" s="878"/>
      <c r="CF91" s="878"/>
      <c r="CG91" s="883"/>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7"/>
      <c r="BT92" s="878"/>
      <c r="BU92" s="878"/>
      <c r="BV92" s="878"/>
      <c r="BW92" s="878"/>
      <c r="BX92" s="878"/>
      <c r="BY92" s="878"/>
      <c r="BZ92" s="878"/>
      <c r="CA92" s="878"/>
      <c r="CB92" s="878"/>
      <c r="CC92" s="878"/>
      <c r="CD92" s="878"/>
      <c r="CE92" s="878"/>
      <c r="CF92" s="878"/>
      <c r="CG92" s="883"/>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7"/>
      <c r="BT93" s="878"/>
      <c r="BU93" s="878"/>
      <c r="BV93" s="878"/>
      <c r="BW93" s="878"/>
      <c r="BX93" s="878"/>
      <c r="BY93" s="878"/>
      <c r="BZ93" s="878"/>
      <c r="CA93" s="878"/>
      <c r="CB93" s="878"/>
      <c r="CC93" s="878"/>
      <c r="CD93" s="878"/>
      <c r="CE93" s="878"/>
      <c r="CF93" s="878"/>
      <c r="CG93" s="883"/>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7"/>
      <c r="BT94" s="878"/>
      <c r="BU94" s="878"/>
      <c r="BV94" s="878"/>
      <c r="BW94" s="878"/>
      <c r="BX94" s="878"/>
      <c r="BY94" s="878"/>
      <c r="BZ94" s="878"/>
      <c r="CA94" s="878"/>
      <c r="CB94" s="878"/>
      <c r="CC94" s="878"/>
      <c r="CD94" s="878"/>
      <c r="CE94" s="878"/>
      <c r="CF94" s="878"/>
      <c r="CG94" s="883"/>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7"/>
      <c r="BT95" s="878"/>
      <c r="BU95" s="878"/>
      <c r="BV95" s="878"/>
      <c r="BW95" s="878"/>
      <c r="BX95" s="878"/>
      <c r="BY95" s="878"/>
      <c r="BZ95" s="878"/>
      <c r="CA95" s="878"/>
      <c r="CB95" s="878"/>
      <c r="CC95" s="878"/>
      <c r="CD95" s="878"/>
      <c r="CE95" s="878"/>
      <c r="CF95" s="878"/>
      <c r="CG95" s="883"/>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7"/>
      <c r="BT96" s="878"/>
      <c r="BU96" s="878"/>
      <c r="BV96" s="878"/>
      <c r="BW96" s="878"/>
      <c r="BX96" s="878"/>
      <c r="BY96" s="878"/>
      <c r="BZ96" s="878"/>
      <c r="CA96" s="878"/>
      <c r="CB96" s="878"/>
      <c r="CC96" s="878"/>
      <c r="CD96" s="878"/>
      <c r="CE96" s="878"/>
      <c r="CF96" s="878"/>
      <c r="CG96" s="883"/>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7"/>
      <c r="BT97" s="878"/>
      <c r="BU97" s="878"/>
      <c r="BV97" s="878"/>
      <c r="BW97" s="878"/>
      <c r="BX97" s="878"/>
      <c r="BY97" s="878"/>
      <c r="BZ97" s="878"/>
      <c r="CA97" s="878"/>
      <c r="CB97" s="878"/>
      <c r="CC97" s="878"/>
      <c r="CD97" s="878"/>
      <c r="CE97" s="878"/>
      <c r="CF97" s="878"/>
      <c r="CG97" s="883"/>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7"/>
      <c r="BT98" s="878"/>
      <c r="BU98" s="878"/>
      <c r="BV98" s="878"/>
      <c r="BW98" s="878"/>
      <c r="BX98" s="878"/>
      <c r="BY98" s="878"/>
      <c r="BZ98" s="878"/>
      <c r="CA98" s="878"/>
      <c r="CB98" s="878"/>
      <c r="CC98" s="878"/>
      <c r="CD98" s="878"/>
      <c r="CE98" s="878"/>
      <c r="CF98" s="878"/>
      <c r="CG98" s="883"/>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7"/>
      <c r="BT99" s="878"/>
      <c r="BU99" s="878"/>
      <c r="BV99" s="878"/>
      <c r="BW99" s="878"/>
      <c r="BX99" s="878"/>
      <c r="BY99" s="878"/>
      <c r="BZ99" s="878"/>
      <c r="CA99" s="878"/>
      <c r="CB99" s="878"/>
      <c r="CC99" s="878"/>
      <c r="CD99" s="878"/>
      <c r="CE99" s="878"/>
      <c r="CF99" s="878"/>
      <c r="CG99" s="883"/>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7"/>
      <c r="BT100" s="878"/>
      <c r="BU100" s="878"/>
      <c r="BV100" s="878"/>
      <c r="BW100" s="878"/>
      <c r="BX100" s="878"/>
      <c r="BY100" s="878"/>
      <c r="BZ100" s="878"/>
      <c r="CA100" s="878"/>
      <c r="CB100" s="878"/>
      <c r="CC100" s="878"/>
      <c r="CD100" s="878"/>
      <c r="CE100" s="878"/>
      <c r="CF100" s="878"/>
      <c r="CG100" s="883"/>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7"/>
      <c r="BT101" s="878"/>
      <c r="BU101" s="878"/>
      <c r="BV101" s="878"/>
      <c r="BW101" s="878"/>
      <c r="BX101" s="878"/>
      <c r="BY101" s="878"/>
      <c r="BZ101" s="878"/>
      <c r="CA101" s="878"/>
      <c r="CB101" s="878"/>
      <c r="CC101" s="878"/>
      <c r="CD101" s="878"/>
      <c r="CE101" s="878"/>
      <c r="CF101" s="878"/>
      <c r="CG101" s="883"/>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406</v>
      </c>
      <c r="BS102" s="803"/>
      <c r="BT102" s="803"/>
      <c r="BU102" s="803"/>
      <c r="BV102" s="803"/>
      <c r="BW102" s="803"/>
      <c r="BX102" s="803"/>
      <c r="BY102" s="803"/>
      <c r="BZ102" s="803"/>
      <c r="CA102" s="803"/>
      <c r="CB102" s="803"/>
      <c r="CC102" s="803"/>
      <c r="CD102" s="803"/>
      <c r="CE102" s="803"/>
      <c r="CF102" s="803"/>
      <c r="CG102" s="804"/>
      <c r="CH102" s="905"/>
      <c r="CI102" s="906"/>
      <c r="CJ102" s="906"/>
      <c r="CK102" s="906"/>
      <c r="CL102" s="907"/>
      <c r="CM102" s="905"/>
      <c r="CN102" s="906"/>
      <c r="CO102" s="906"/>
      <c r="CP102" s="906"/>
      <c r="CQ102" s="907"/>
      <c r="CR102" s="908">
        <v>96</v>
      </c>
      <c r="CS102" s="870"/>
      <c r="CT102" s="870"/>
      <c r="CU102" s="870"/>
      <c r="CV102" s="909"/>
      <c r="CW102" s="908">
        <v>8</v>
      </c>
      <c r="CX102" s="870"/>
      <c r="CY102" s="870"/>
      <c r="CZ102" s="870"/>
      <c r="DA102" s="909"/>
      <c r="DB102" s="908" t="s">
        <v>491</v>
      </c>
      <c r="DC102" s="870"/>
      <c r="DD102" s="870"/>
      <c r="DE102" s="870"/>
      <c r="DF102" s="909"/>
      <c r="DG102" s="908" t="s">
        <v>491</v>
      </c>
      <c r="DH102" s="870"/>
      <c r="DI102" s="870"/>
      <c r="DJ102" s="870"/>
      <c r="DK102" s="909"/>
      <c r="DL102" s="908" t="s">
        <v>491</v>
      </c>
      <c r="DM102" s="870"/>
      <c r="DN102" s="870"/>
      <c r="DO102" s="870"/>
      <c r="DP102" s="909"/>
      <c r="DQ102" s="908" t="s">
        <v>491</v>
      </c>
      <c r="DR102" s="870"/>
      <c r="DS102" s="870"/>
      <c r="DT102" s="870"/>
      <c r="DU102" s="909"/>
      <c r="DV102" s="802"/>
      <c r="DW102" s="803"/>
      <c r="DX102" s="803"/>
      <c r="DY102" s="803"/>
      <c r="DZ102" s="93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3" t="s">
        <v>407</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4" t="s">
        <v>408</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5" t="s">
        <v>411</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412</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24" customFormat="1" ht="26.25" customHeight="1" x14ac:dyDescent="0.15">
      <c r="A109" s="930" t="s">
        <v>413</v>
      </c>
      <c r="B109" s="911"/>
      <c r="C109" s="911"/>
      <c r="D109" s="911"/>
      <c r="E109" s="911"/>
      <c r="F109" s="911"/>
      <c r="G109" s="911"/>
      <c r="H109" s="911"/>
      <c r="I109" s="911"/>
      <c r="J109" s="911"/>
      <c r="K109" s="911"/>
      <c r="L109" s="911"/>
      <c r="M109" s="911"/>
      <c r="N109" s="911"/>
      <c r="O109" s="911"/>
      <c r="P109" s="911"/>
      <c r="Q109" s="911"/>
      <c r="R109" s="911"/>
      <c r="S109" s="911"/>
      <c r="T109" s="911"/>
      <c r="U109" s="911"/>
      <c r="V109" s="911"/>
      <c r="W109" s="911"/>
      <c r="X109" s="911"/>
      <c r="Y109" s="911"/>
      <c r="Z109" s="912"/>
      <c r="AA109" s="910" t="s">
        <v>414</v>
      </c>
      <c r="AB109" s="911"/>
      <c r="AC109" s="911"/>
      <c r="AD109" s="911"/>
      <c r="AE109" s="912"/>
      <c r="AF109" s="910" t="s">
        <v>415</v>
      </c>
      <c r="AG109" s="911"/>
      <c r="AH109" s="911"/>
      <c r="AI109" s="911"/>
      <c r="AJ109" s="912"/>
      <c r="AK109" s="910" t="s">
        <v>295</v>
      </c>
      <c r="AL109" s="911"/>
      <c r="AM109" s="911"/>
      <c r="AN109" s="911"/>
      <c r="AO109" s="912"/>
      <c r="AP109" s="910" t="s">
        <v>416</v>
      </c>
      <c r="AQ109" s="911"/>
      <c r="AR109" s="911"/>
      <c r="AS109" s="911"/>
      <c r="AT109" s="913"/>
      <c r="AU109" s="930" t="s">
        <v>413</v>
      </c>
      <c r="AV109" s="911"/>
      <c r="AW109" s="911"/>
      <c r="AX109" s="911"/>
      <c r="AY109" s="911"/>
      <c r="AZ109" s="911"/>
      <c r="BA109" s="911"/>
      <c r="BB109" s="911"/>
      <c r="BC109" s="911"/>
      <c r="BD109" s="911"/>
      <c r="BE109" s="911"/>
      <c r="BF109" s="911"/>
      <c r="BG109" s="911"/>
      <c r="BH109" s="911"/>
      <c r="BI109" s="911"/>
      <c r="BJ109" s="911"/>
      <c r="BK109" s="911"/>
      <c r="BL109" s="911"/>
      <c r="BM109" s="911"/>
      <c r="BN109" s="911"/>
      <c r="BO109" s="911"/>
      <c r="BP109" s="912"/>
      <c r="BQ109" s="910" t="s">
        <v>414</v>
      </c>
      <c r="BR109" s="911"/>
      <c r="BS109" s="911"/>
      <c r="BT109" s="911"/>
      <c r="BU109" s="912"/>
      <c r="BV109" s="910" t="s">
        <v>415</v>
      </c>
      <c r="BW109" s="911"/>
      <c r="BX109" s="911"/>
      <c r="BY109" s="911"/>
      <c r="BZ109" s="912"/>
      <c r="CA109" s="910" t="s">
        <v>295</v>
      </c>
      <c r="CB109" s="911"/>
      <c r="CC109" s="911"/>
      <c r="CD109" s="911"/>
      <c r="CE109" s="912"/>
      <c r="CF109" s="931" t="s">
        <v>416</v>
      </c>
      <c r="CG109" s="931"/>
      <c r="CH109" s="931"/>
      <c r="CI109" s="931"/>
      <c r="CJ109" s="931"/>
      <c r="CK109" s="910" t="s">
        <v>417</v>
      </c>
      <c r="CL109" s="911"/>
      <c r="CM109" s="911"/>
      <c r="CN109" s="911"/>
      <c r="CO109" s="911"/>
      <c r="CP109" s="911"/>
      <c r="CQ109" s="911"/>
      <c r="CR109" s="911"/>
      <c r="CS109" s="911"/>
      <c r="CT109" s="911"/>
      <c r="CU109" s="911"/>
      <c r="CV109" s="911"/>
      <c r="CW109" s="911"/>
      <c r="CX109" s="911"/>
      <c r="CY109" s="911"/>
      <c r="CZ109" s="911"/>
      <c r="DA109" s="911"/>
      <c r="DB109" s="911"/>
      <c r="DC109" s="911"/>
      <c r="DD109" s="911"/>
      <c r="DE109" s="911"/>
      <c r="DF109" s="912"/>
      <c r="DG109" s="910" t="s">
        <v>414</v>
      </c>
      <c r="DH109" s="911"/>
      <c r="DI109" s="911"/>
      <c r="DJ109" s="911"/>
      <c r="DK109" s="912"/>
      <c r="DL109" s="910" t="s">
        <v>415</v>
      </c>
      <c r="DM109" s="911"/>
      <c r="DN109" s="911"/>
      <c r="DO109" s="911"/>
      <c r="DP109" s="912"/>
      <c r="DQ109" s="910" t="s">
        <v>295</v>
      </c>
      <c r="DR109" s="911"/>
      <c r="DS109" s="911"/>
      <c r="DT109" s="911"/>
      <c r="DU109" s="912"/>
      <c r="DV109" s="910" t="s">
        <v>416</v>
      </c>
      <c r="DW109" s="911"/>
      <c r="DX109" s="911"/>
      <c r="DY109" s="911"/>
      <c r="DZ109" s="913"/>
    </row>
    <row r="110" spans="1:131" s="224" customFormat="1" ht="26.25" customHeight="1" x14ac:dyDescent="0.15">
      <c r="A110" s="914" t="s">
        <v>418</v>
      </c>
      <c r="B110" s="915"/>
      <c r="C110" s="915"/>
      <c r="D110" s="915"/>
      <c r="E110" s="915"/>
      <c r="F110" s="915"/>
      <c r="G110" s="915"/>
      <c r="H110" s="915"/>
      <c r="I110" s="915"/>
      <c r="J110" s="915"/>
      <c r="K110" s="915"/>
      <c r="L110" s="915"/>
      <c r="M110" s="915"/>
      <c r="N110" s="915"/>
      <c r="O110" s="915"/>
      <c r="P110" s="915"/>
      <c r="Q110" s="915"/>
      <c r="R110" s="915"/>
      <c r="S110" s="915"/>
      <c r="T110" s="915"/>
      <c r="U110" s="915"/>
      <c r="V110" s="915"/>
      <c r="W110" s="915"/>
      <c r="X110" s="915"/>
      <c r="Y110" s="915"/>
      <c r="Z110" s="916"/>
      <c r="AA110" s="917">
        <v>749982</v>
      </c>
      <c r="AB110" s="918"/>
      <c r="AC110" s="918"/>
      <c r="AD110" s="918"/>
      <c r="AE110" s="919"/>
      <c r="AF110" s="920">
        <v>764759</v>
      </c>
      <c r="AG110" s="918"/>
      <c r="AH110" s="918"/>
      <c r="AI110" s="918"/>
      <c r="AJ110" s="919"/>
      <c r="AK110" s="920">
        <v>691421</v>
      </c>
      <c r="AL110" s="918"/>
      <c r="AM110" s="918"/>
      <c r="AN110" s="918"/>
      <c r="AO110" s="919"/>
      <c r="AP110" s="921">
        <v>24</v>
      </c>
      <c r="AQ110" s="922"/>
      <c r="AR110" s="922"/>
      <c r="AS110" s="922"/>
      <c r="AT110" s="923"/>
      <c r="AU110" s="924" t="s">
        <v>69</v>
      </c>
      <c r="AV110" s="925"/>
      <c r="AW110" s="925"/>
      <c r="AX110" s="925"/>
      <c r="AY110" s="925"/>
      <c r="AZ110" s="947" t="s">
        <v>419</v>
      </c>
      <c r="BA110" s="915"/>
      <c r="BB110" s="915"/>
      <c r="BC110" s="915"/>
      <c r="BD110" s="915"/>
      <c r="BE110" s="915"/>
      <c r="BF110" s="915"/>
      <c r="BG110" s="915"/>
      <c r="BH110" s="915"/>
      <c r="BI110" s="915"/>
      <c r="BJ110" s="915"/>
      <c r="BK110" s="915"/>
      <c r="BL110" s="915"/>
      <c r="BM110" s="915"/>
      <c r="BN110" s="915"/>
      <c r="BO110" s="915"/>
      <c r="BP110" s="916"/>
      <c r="BQ110" s="948">
        <v>5600539</v>
      </c>
      <c r="BR110" s="949"/>
      <c r="BS110" s="949"/>
      <c r="BT110" s="949"/>
      <c r="BU110" s="949"/>
      <c r="BV110" s="949">
        <v>5332101</v>
      </c>
      <c r="BW110" s="949"/>
      <c r="BX110" s="949"/>
      <c r="BY110" s="949"/>
      <c r="BZ110" s="949"/>
      <c r="CA110" s="949">
        <v>5436060</v>
      </c>
      <c r="CB110" s="949"/>
      <c r="CC110" s="949"/>
      <c r="CD110" s="949"/>
      <c r="CE110" s="949"/>
      <c r="CF110" s="962">
        <v>188.8</v>
      </c>
      <c r="CG110" s="963"/>
      <c r="CH110" s="963"/>
      <c r="CI110" s="963"/>
      <c r="CJ110" s="963"/>
      <c r="CK110" s="964" t="s">
        <v>420</v>
      </c>
      <c r="CL110" s="965"/>
      <c r="CM110" s="947" t="s">
        <v>421</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48" t="s">
        <v>122</v>
      </c>
      <c r="DH110" s="949"/>
      <c r="DI110" s="949"/>
      <c r="DJ110" s="949"/>
      <c r="DK110" s="949"/>
      <c r="DL110" s="949" t="s">
        <v>122</v>
      </c>
      <c r="DM110" s="949"/>
      <c r="DN110" s="949"/>
      <c r="DO110" s="949"/>
      <c r="DP110" s="949"/>
      <c r="DQ110" s="949" t="s">
        <v>122</v>
      </c>
      <c r="DR110" s="949"/>
      <c r="DS110" s="949"/>
      <c r="DT110" s="949"/>
      <c r="DU110" s="949"/>
      <c r="DV110" s="950" t="s">
        <v>122</v>
      </c>
      <c r="DW110" s="950"/>
      <c r="DX110" s="950"/>
      <c r="DY110" s="950"/>
      <c r="DZ110" s="951"/>
    </row>
    <row r="111" spans="1:131" s="224" customFormat="1" ht="26.25" customHeight="1" x14ac:dyDescent="0.15">
      <c r="A111" s="952" t="s">
        <v>422</v>
      </c>
      <c r="B111" s="953"/>
      <c r="C111" s="953"/>
      <c r="D111" s="953"/>
      <c r="E111" s="953"/>
      <c r="F111" s="953"/>
      <c r="G111" s="953"/>
      <c r="H111" s="953"/>
      <c r="I111" s="953"/>
      <c r="J111" s="953"/>
      <c r="K111" s="953"/>
      <c r="L111" s="953"/>
      <c r="M111" s="953"/>
      <c r="N111" s="953"/>
      <c r="O111" s="953"/>
      <c r="P111" s="953"/>
      <c r="Q111" s="953"/>
      <c r="R111" s="953"/>
      <c r="S111" s="953"/>
      <c r="T111" s="953"/>
      <c r="U111" s="953"/>
      <c r="V111" s="953"/>
      <c r="W111" s="953"/>
      <c r="X111" s="953"/>
      <c r="Y111" s="953"/>
      <c r="Z111" s="954"/>
      <c r="AA111" s="955" t="s">
        <v>122</v>
      </c>
      <c r="AB111" s="956"/>
      <c r="AC111" s="956"/>
      <c r="AD111" s="956"/>
      <c r="AE111" s="957"/>
      <c r="AF111" s="958" t="s">
        <v>122</v>
      </c>
      <c r="AG111" s="956"/>
      <c r="AH111" s="956"/>
      <c r="AI111" s="956"/>
      <c r="AJ111" s="957"/>
      <c r="AK111" s="958" t="s">
        <v>122</v>
      </c>
      <c r="AL111" s="956"/>
      <c r="AM111" s="956"/>
      <c r="AN111" s="956"/>
      <c r="AO111" s="957"/>
      <c r="AP111" s="959" t="s">
        <v>122</v>
      </c>
      <c r="AQ111" s="960"/>
      <c r="AR111" s="960"/>
      <c r="AS111" s="960"/>
      <c r="AT111" s="961"/>
      <c r="AU111" s="926"/>
      <c r="AV111" s="927"/>
      <c r="AW111" s="927"/>
      <c r="AX111" s="927"/>
      <c r="AY111" s="927"/>
      <c r="AZ111" s="940" t="s">
        <v>423</v>
      </c>
      <c r="BA111" s="941"/>
      <c r="BB111" s="941"/>
      <c r="BC111" s="941"/>
      <c r="BD111" s="941"/>
      <c r="BE111" s="941"/>
      <c r="BF111" s="941"/>
      <c r="BG111" s="941"/>
      <c r="BH111" s="941"/>
      <c r="BI111" s="941"/>
      <c r="BJ111" s="941"/>
      <c r="BK111" s="941"/>
      <c r="BL111" s="941"/>
      <c r="BM111" s="941"/>
      <c r="BN111" s="941"/>
      <c r="BO111" s="941"/>
      <c r="BP111" s="942"/>
      <c r="BQ111" s="943">
        <v>11003</v>
      </c>
      <c r="BR111" s="944"/>
      <c r="BS111" s="944"/>
      <c r="BT111" s="944"/>
      <c r="BU111" s="944"/>
      <c r="BV111" s="944">
        <v>7506</v>
      </c>
      <c r="BW111" s="944"/>
      <c r="BX111" s="944"/>
      <c r="BY111" s="944"/>
      <c r="BZ111" s="944"/>
      <c r="CA111" s="944">
        <v>4160</v>
      </c>
      <c r="CB111" s="944"/>
      <c r="CC111" s="944"/>
      <c r="CD111" s="944"/>
      <c r="CE111" s="944"/>
      <c r="CF111" s="938">
        <v>0.1</v>
      </c>
      <c r="CG111" s="939"/>
      <c r="CH111" s="939"/>
      <c r="CI111" s="939"/>
      <c r="CJ111" s="939"/>
      <c r="CK111" s="966"/>
      <c r="CL111" s="967"/>
      <c r="CM111" s="940" t="s">
        <v>424</v>
      </c>
      <c r="CN111" s="941"/>
      <c r="CO111" s="941"/>
      <c r="CP111" s="941"/>
      <c r="CQ111" s="941"/>
      <c r="CR111" s="941"/>
      <c r="CS111" s="941"/>
      <c r="CT111" s="941"/>
      <c r="CU111" s="941"/>
      <c r="CV111" s="941"/>
      <c r="CW111" s="941"/>
      <c r="CX111" s="941"/>
      <c r="CY111" s="941"/>
      <c r="CZ111" s="941"/>
      <c r="DA111" s="941"/>
      <c r="DB111" s="941"/>
      <c r="DC111" s="941"/>
      <c r="DD111" s="941"/>
      <c r="DE111" s="941"/>
      <c r="DF111" s="942"/>
      <c r="DG111" s="943" t="s">
        <v>122</v>
      </c>
      <c r="DH111" s="944"/>
      <c r="DI111" s="944"/>
      <c r="DJ111" s="944"/>
      <c r="DK111" s="944"/>
      <c r="DL111" s="944" t="s">
        <v>122</v>
      </c>
      <c r="DM111" s="944"/>
      <c r="DN111" s="944"/>
      <c r="DO111" s="944"/>
      <c r="DP111" s="944"/>
      <c r="DQ111" s="944" t="s">
        <v>122</v>
      </c>
      <c r="DR111" s="944"/>
      <c r="DS111" s="944"/>
      <c r="DT111" s="944"/>
      <c r="DU111" s="944"/>
      <c r="DV111" s="945" t="s">
        <v>122</v>
      </c>
      <c r="DW111" s="945"/>
      <c r="DX111" s="945"/>
      <c r="DY111" s="945"/>
      <c r="DZ111" s="946"/>
    </row>
    <row r="112" spans="1:131" s="224" customFormat="1" ht="26.25" customHeight="1" x14ac:dyDescent="0.15">
      <c r="A112" s="970" t="s">
        <v>425</v>
      </c>
      <c r="B112" s="971"/>
      <c r="C112" s="941" t="s">
        <v>426</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76" t="s">
        <v>122</v>
      </c>
      <c r="AB112" s="977"/>
      <c r="AC112" s="977"/>
      <c r="AD112" s="977"/>
      <c r="AE112" s="978"/>
      <c r="AF112" s="979" t="s">
        <v>122</v>
      </c>
      <c r="AG112" s="977"/>
      <c r="AH112" s="977"/>
      <c r="AI112" s="977"/>
      <c r="AJ112" s="978"/>
      <c r="AK112" s="979" t="s">
        <v>122</v>
      </c>
      <c r="AL112" s="977"/>
      <c r="AM112" s="977"/>
      <c r="AN112" s="977"/>
      <c r="AO112" s="978"/>
      <c r="AP112" s="980" t="s">
        <v>122</v>
      </c>
      <c r="AQ112" s="981"/>
      <c r="AR112" s="981"/>
      <c r="AS112" s="981"/>
      <c r="AT112" s="982"/>
      <c r="AU112" s="926"/>
      <c r="AV112" s="927"/>
      <c r="AW112" s="927"/>
      <c r="AX112" s="927"/>
      <c r="AY112" s="927"/>
      <c r="AZ112" s="940" t="s">
        <v>427</v>
      </c>
      <c r="BA112" s="941"/>
      <c r="BB112" s="941"/>
      <c r="BC112" s="941"/>
      <c r="BD112" s="941"/>
      <c r="BE112" s="941"/>
      <c r="BF112" s="941"/>
      <c r="BG112" s="941"/>
      <c r="BH112" s="941"/>
      <c r="BI112" s="941"/>
      <c r="BJ112" s="941"/>
      <c r="BK112" s="941"/>
      <c r="BL112" s="941"/>
      <c r="BM112" s="941"/>
      <c r="BN112" s="941"/>
      <c r="BO112" s="941"/>
      <c r="BP112" s="942"/>
      <c r="BQ112" s="943">
        <v>1121640</v>
      </c>
      <c r="BR112" s="944"/>
      <c r="BS112" s="944"/>
      <c r="BT112" s="944"/>
      <c r="BU112" s="944"/>
      <c r="BV112" s="944">
        <v>1040099</v>
      </c>
      <c r="BW112" s="944"/>
      <c r="BX112" s="944"/>
      <c r="BY112" s="944"/>
      <c r="BZ112" s="944"/>
      <c r="CA112" s="944">
        <v>999552</v>
      </c>
      <c r="CB112" s="944"/>
      <c r="CC112" s="944"/>
      <c r="CD112" s="944"/>
      <c r="CE112" s="944"/>
      <c r="CF112" s="938">
        <v>34.700000000000003</v>
      </c>
      <c r="CG112" s="939"/>
      <c r="CH112" s="939"/>
      <c r="CI112" s="939"/>
      <c r="CJ112" s="939"/>
      <c r="CK112" s="966"/>
      <c r="CL112" s="967"/>
      <c r="CM112" s="940" t="s">
        <v>428</v>
      </c>
      <c r="CN112" s="941"/>
      <c r="CO112" s="941"/>
      <c r="CP112" s="941"/>
      <c r="CQ112" s="941"/>
      <c r="CR112" s="941"/>
      <c r="CS112" s="941"/>
      <c r="CT112" s="941"/>
      <c r="CU112" s="941"/>
      <c r="CV112" s="941"/>
      <c r="CW112" s="941"/>
      <c r="CX112" s="941"/>
      <c r="CY112" s="941"/>
      <c r="CZ112" s="941"/>
      <c r="DA112" s="941"/>
      <c r="DB112" s="941"/>
      <c r="DC112" s="941"/>
      <c r="DD112" s="941"/>
      <c r="DE112" s="941"/>
      <c r="DF112" s="942"/>
      <c r="DG112" s="943" t="s">
        <v>122</v>
      </c>
      <c r="DH112" s="944"/>
      <c r="DI112" s="944"/>
      <c r="DJ112" s="944"/>
      <c r="DK112" s="944"/>
      <c r="DL112" s="944" t="s">
        <v>122</v>
      </c>
      <c r="DM112" s="944"/>
      <c r="DN112" s="944"/>
      <c r="DO112" s="944"/>
      <c r="DP112" s="944"/>
      <c r="DQ112" s="944" t="s">
        <v>122</v>
      </c>
      <c r="DR112" s="944"/>
      <c r="DS112" s="944"/>
      <c r="DT112" s="944"/>
      <c r="DU112" s="944"/>
      <c r="DV112" s="945" t="s">
        <v>122</v>
      </c>
      <c r="DW112" s="945"/>
      <c r="DX112" s="945"/>
      <c r="DY112" s="945"/>
      <c r="DZ112" s="946"/>
    </row>
    <row r="113" spans="1:130" s="224" customFormat="1" ht="26.25" customHeight="1" x14ac:dyDescent="0.15">
      <c r="A113" s="972"/>
      <c r="B113" s="973"/>
      <c r="C113" s="941" t="s">
        <v>429</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55">
        <v>141224</v>
      </c>
      <c r="AB113" s="956"/>
      <c r="AC113" s="956"/>
      <c r="AD113" s="956"/>
      <c r="AE113" s="957"/>
      <c r="AF113" s="958">
        <v>134058</v>
      </c>
      <c r="AG113" s="956"/>
      <c r="AH113" s="956"/>
      <c r="AI113" s="956"/>
      <c r="AJ113" s="957"/>
      <c r="AK113" s="958">
        <v>117853</v>
      </c>
      <c r="AL113" s="956"/>
      <c r="AM113" s="956"/>
      <c r="AN113" s="956"/>
      <c r="AO113" s="957"/>
      <c r="AP113" s="959">
        <v>4.0999999999999996</v>
      </c>
      <c r="AQ113" s="960"/>
      <c r="AR113" s="960"/>
      <c r="AS113" s="960"/>
      <c r="AT113" s="961"/>
      <c r="AU113" s="926"/>
      <c r="AV113" s="927"/>
      <c r="AW113" s="927"/>
      <c r="AX113" s="927"/>
      <c r="AY113" s="927"/>
      <c r="AZ113" s="940" t="s">
        <v>430</v>
      </c>
      <c r="BA113" s="941"/>
      <c r="BB113" s="941"/>
      <c r="BC113" s="941"/>
      <c r="BD113" s="941"/>
      <c r="BE113" s="941"/>
      <c r="BF113" s="941"/>
      <c r="BG113" s="941"/>
      <c r="BH113" s="941"/>
      <c r="BI113" s="941"/>
      <c r="BJ113" s="941"/>
      <c r="BK113" s="941"/>
      <c r="BL113" s="941"/>
      <c r="BM113" s="941"/>
      <c r="BN113" s="941"/>
      <c r="BO113" s="941"/>
      <c r="BP113" s="942"/>
      <c r="BQ113" s="943">
        <v>65662</v>
      </c>
      <c r="BR113" s="944"/>
      <c r="BS113" s="944"/>
      <c r="BT113" s="944"/>
      <c r="BU113" s="944"/>
      <c r="BV113" s="944">
        <v>49427</v>
      </c>
      <c r="BW113" s="944"/>
      <c r="BX113" s="944"/>
      <c r="BY113" s="944"/>
      <c r="BZ113" s="944"/>
      <c r="CA113" s="944">
        <v>33435</v>
      </c>
      <c r="CB113" s="944"/>
      <c r="CC113" s="944"/>
      <c r="CD113" s="944"/>
      <c r="CE113" s="944"/>
      <c r="CF113" s="938">
        <v>1.2</v>
      </c>
      <c r="CG113" s="939"/>
      <c r="CH113" s="939"/>
      <c r="CI113" s="939"/>
      <c r="CJ113" s="939"/>
      <c r="CK113" s="966"/>
      <c r="CL113" s="967"/>
      <c r="CM113" s="940" t="s">
        <v>431</v>
      </c>
      <c r="CN113" s="941"/>
      <c r="CO113" s="941"/>
      <c r="CP113" s="941"/>
      <c r="CQ113" s="941"/>
      <c r="CR113" s="941"/>
      <c r="CS113" s="941"/>
      <c r="CT113" s="941"/>
      <c r="CU113" s="941"/>
      <c r="CV113" s="941"/>
      <c r="CW113" s="941"/>
      <c r="CX113" s="941"/>
      <c r="CY113" s="941"/>
      <c r="CZ113" s="941"/>
      <c r="DA113" s="941"/>
      <c r="DB113" s="941"/>
      <c r="DC113" s="941"/>
      <c r="DD113" s="941"/>
      <c r="DE113" s="941"/>
      <c r="DF113" s="942"/>
      <c r="DG113" s="976" t="s">
        <v>122</v>
      </c>
      <c r="DH113" s="977"/>
      <c r="DI113" s="977"/>
      <c r="DJ113" s="977"/>
      <c r="DK113" s="978"/>
      <c r="DL113" s="979" t="s">
        <v>122</v>
      </c>
      <c r="DM113" s="977"/>
      <c r="DN113" s="977"/>
      <c r="DO113" s="977"/>
      <c r="DP113" s="978"/>
      <c r="DQ113" s="979" t="s">
        <v>122</v>
      </c>
      <c r="DR113" s="977"/>
      <c r="DS113" s="977"/>
      <c r="DT113" s="977"/>
      <c r="DU113" s="978"/>
      <c r="DV113" s="980" t="s">
        <v>122</v>
      </c>
      <c r="DW113" s="981"/>
      <c r="DX113" s="981"/>
      <c r="DY113" s="981"/>
      <c r="DZ113" s="982"/>
    </row>
    <row r="114" spans="1:130" s="224" customFormat="1" ht="26.25" customHeight="1" x14ac:dyDescent="0.15">
      <c r="A114" s="972"/>
      <c r="B114" s="973"/>
      <c r="C114" s="941" t="s">
        <v>432</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76">
        <v>17332</v>
      </c>
      <c r="AB114" s="977"/>
      <c r="AC114" s="977"/>
      <c r="AD114" s="977"/>
      <c r="AE114" s="978"/>
      <c r="AF114" s="979">
        <v>19214</v>
      </c>
      <c r="AG114" s="977"/>
      <c r="AH114" s="977"/>
      <c r="AI114" s="977"/>
      <c r="AJ114" s="978"/>
      <c r="AK114" s="979">
        <v>18476</v>
      </c>
      <c r="AL114" s="977"/>
      <c r="AM114" s="977"/>
      <c r="AN114" s="977"/>
      <c r="AO114" s="978"/>
      <c r="AP114" s="980">
        <v>0.6</v>
      </c>
      <c r="AQ114" s="981"/>
      <c r="AR114" s="981"/>
      <c r="AS114" s="981"/>
      <c r="AT114" s="982"/>
      <c r="AU114" s="926"/>
      <c r="AV114" s="927"/>
      <c r="AW114" s="927"/>
      <c r="AX114" s="927"/>
      <c r="AY114" s="927"/>
      <c r="AZ114" s="940" t="s">
        <v>433</v>
      </c>
      <c r="BA114" s="941"/>
      <c r="BB114" s="941"/>
      <c r="BC114" s="941"/>
      <c r="BD114" s="941"/>
      <c r="BE114" s="941"/>
      <c r="BF114" s="941"/>
      <c r="BG114" s="941"/>
      <c r="BH114" s="941"/>
      <c r="BI114" s="941"/>
      <c r="BJ114" s="941"/>
      <c r="BK114" s="941"/>
      <c r="BL114" s="941"/>
      <c r="BM114" s="941"/>
      <c r="BN114" s="941"/>
      <c r="BO114" s="941"/>
      <c r="BP114" s="942"/>
      <c r="BQ114" s="943">
        <v>809446</v>
      </c>
      <c r="BR114" s="944"/>
      <c r="BS114" s="944"/>
      <c r="BT114" s="944"/>
      <c r="BU114" s="944"/>
      <c r="BV114" s="944">
        <v>770308</v>
      </c>
      <c r="BW114" s="944"/>
      <c r="BX114" s="944"/>
      <c r="BY114" s="944"/>
      <c r="BZ114" s="944"/>
      <c r="CA114" s="944">
        <v>767468</v>
      </c>
      <c r="CB114" s="944"/>
      <c r="CC114" s="944"/>
      <c r="CD114" s="944"/>
      <c r="CE114" s="944"/>
      <c r="CF114" s="938">
        <v>26.7</v>
      </c>
      <c r="CG114" s="939"/>
      <c r="CH114" s="939"/>
      <c r="CI114" s="939"/>
      <c r="CJ114" s="939"/>
      <c r="CK114" s="966"/>
      <c r="CL114" s="967"/>
      <c r="CM114" s="940" t="s">
        <v>434</v>
      </c>
      <c r="CN114" s="941"/>
      <c r="CO114" s="941"/>
      <c r="CP114" s="941"/>
      <c r="CQ114" s="941"/>
      <c r="CR114" s="941"/>
      <c r="CS114" s="941"/>
      <c r="CT114" s="941"/>
      <c r="CU114" s="941"/>
      <c r="CV114" s="941"/>
      <c r="CW114" s="941"/>
      <c r="CX114" s="941"/>
      <c r="CY114" s="941"/>
      <c r="CZ114" s="941"/>
      <c r="DA114" s="941"/>
      <c r="DB114" s="941"/>
      <c r="DC114" s="941"/>
      <c r="DD114" s="941"/>
      <c r="DE114" s="941"/>
      <c r="DF114" s="942"/>
      <c r="DG114" s="976" t="s">
        <v>122</v>
      </c>
      <c r="DH114" s="977"/>
      <c r="DI114" s="977"/>
      <c r="DJ114" s="977"/>
      <c r="DK114" s="978"/>
      <c r="DL114" s="979" t="s">
        <v>122</v>
      </c>
      <c r="DM114" s="977"/>
      <c r="DN114" s="977"/>
      <c r="DO114" s="977"/>
      <c r="DP114" s="978"/>
      <c r="DQ114" s="979" t="s">
        <v>122</v>
      </c>
      <c r="DR114" s="977"/>
      <c r="DS114" s="977"/>
      <c r="DT114" s="977"/>
      <c r="DU114" s="978"/>
      <c r="DV114" s="980" t="s">
        <v>122</v>
      </c>
      <c r="DW114" s="981"/>
      <c r="DX114" s="981"/>
      <c r="DY114" s="981"/>
      <c r="DZ114" s="982"/>
    </row>
    <row r="115" spans="1:130" s="224" customFormat="1" ht="26.25" customHeight="1" x14ac:dyDescent="0.15">
      <c r="A115" s="972"/>
      <c r="B115" s="973"/>
      <c r="C115" s="941" t="s">
        <v>435</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55">
        <v>11313</v>
      </c>
      <c r="AB115" s="956"/>
      <c r="AC115" s="956"/>
      <c r="AD115" s="956"/>
      <c r="AE115" s="957"/>
      <c r="AF115" s="958">
        <v>10882</v>
      </c>
      <c r="AG115" s="956"/>
      <c r="AH115" s="956"/>
      <c r="AI115" s="956"/>
      <c r="AJ115" s="957"/>
      <c r="AK115" s="958">
        <v>5709</v>
      </c>
      <c r="AL115" s="956"/>
      <c r="AM115" s="956"/>
      <c r="AN115" s="956"/>
      <c r="AO115" s="957"/>
      <c r="AP115" s="959">
        <v>0.2</v>
      </c>
      <c r="AQ115" s="960"/>
      <c r="AR115" s="960"/>
      <c r="AS115" s="960"/>
      <c r="AT115" s="961"/>
      <c r="AU115" s="926"/>
      <c r="AV115" s="927"/>
      <c r="AW115" s="927"/>
      <c r="AX115" s="927"/>
      <c r="AY115" s="927"/>
      <c r="AZ115" s="940" t="s">
        <v>436</v>
      </c>
      <c r="BA115" s="941"/>
      <c r="BB115" s="941"/>
      <c r="BC115" s="941"/>
      <c r="BD115" s="941"/>
      <c r="BE115" s="941"/>
      <c r="BF115" s="941"/>
      <c r="BG115" s="941"/>
      <c r="BH115" s="941"/>
      <c r="BI115" s="941"/>
      <c r="BJ115" s="941"/>
      <c r="BK115" s="941"/>
      <c r="BL115" s="941"/>
      <c r="BM115" s="941"/>
      <c r="BN115" s="941"/>
      <c r="BO115" s="941"/>
      <c r="BP115" s="942"/>
      <c r="BQ115" s="943" t="s">
        <v>122</v>
      </c>
      <c r="BR115" s="944"/>
      <c r="BS115" s="944"/>
      <c r="BT115" s="944"/>
      <c r="BU115" s="944"/>
      <c r="BV115" s="944" t="s">
        <v>122</v>
      </c>
      <c r="BW115" s="944"/>
      <c r="BX115" s="944"/>
      <c r="BY115" s="944"/>
      <c r="BZ115" s="944"/>
      <c r="CA115" s="944" t="s">
        <v>122</v>
      </c>
      <c r="CB115" s="944"/>
      <c r="CC115" s="944"/>
      <c r="CD115" s="944"/>
      <c r="CE115" s="944"/>
      <c r="CF115" s="938" t="s">
        <v>122</v>
      </c>
      <c r="CG115" s="939"/>
      <c r="CH115" s="939"/>
      <c r="CI115" s="939"/>
      <c r="CJ115" s="939"/>
      <c r="CK115" s="966"/>
      <c r="CL115" s="967"/>
      <c r="CM115" s="940" t="s">
        <v>437</v>
      </c>
      <c r="CN115" s="941"/>
      <c r="CO115" s="941"/>
      <c r="CP115" s="941"/>
      <c r="CQ115" s="941"/>
      <c r="CR115" s="941"/>
      <c r="CS115" s="941"/>
      <c r="CT115" s="941"/>
      <c r="CU115" s="941"/>
      <c r="CV115" s="941"/>
      <c r="CW115" s="941"/>
      <c r="CX115" s="941"/>
      <c r="CY115" s="941"/>
      <c r="CZ115" s="941"/>
      <c r="DA115" s="941"/>
      <c r="DB115" s="941"/>
      <c r="DC115" s="941"/>
      <c r="DD115" s="941"/>
      <c r="DE115" s="941"/>
      <c r="DF115" s="942"/>
      <c r="DG115" s="976" t="s">
        <v>122</v>
      </c>
      <c r="DH115" s="977"/>
      <c r="DI115" s="977"/>
      <c r="DJ115" s="977"/>
      <c r="DK115" s="978"/>
      <c r="DL115" s="979" t="s">
        <v>122</v>
      </c>
      <c r="DM115" s="977"/>
      <c r="DN115" s="977"/>
      <c r="DO115" s="977"/>
      <c r="DP115" s="978"/>
      <c r="DQ115" s="979" t="s">
        <v>122</v>
      </c>
      <c r="DR115" s="977"/>
      <c r="DS115" s="977"/>
      <c r="DT115" s="977"/>
      <c r="DU115" s="978"/>
      <c r="DV115" s="980" t="s">
        <v>122</v>
      </c>
      <c r="DW115" s="981"/>
      <c r="DX115" s="981"/>
      <c r="DY115" s="981"/>
      <c r="DZ115" s="982"/>
    </row>
    <row r="116" spans="1:130" s="224" customFormat="1" ht="26.25" customHeight="1" x14ac:dyDescent="0.15">
      <c r="A116" s="974"/>
      <c r="B116" s="975"/>
      <c r="C116" s="983" t="s">
        <v>438</v>
      </c>
      <c r="D116" s="983"/>
      <c r="E116" s="983"/>
      <c r="F116" s="983"/>
      <c r="G116" s="983"/>
      <c r="H116" s="983"/>
      <c r="I116" s="983"/>
      <c r="J116" s="983"/>
      <c r="K116" s="983"/>
      <c r="L116" s="983"/>
      <c r="M116" s="983"/>
      <c r="N116" s="983"/>
      <c r="O116" s="983"/>
      <c r="P116" s="983"/>
      <c r="Q116" s="983"/>
      <c r="R116" s="983"/>
      <c r="S116" s="983"/>
      <c r="T116" s="983"/>
      <c r="U116" s="983"/>
      <c r="V116" s="983"/>
      <c r="W116" s="983"/>
      <c r="X116" s="983"/>
      <c r="Y116" s="983"/>
      <c r="Z116" s="984"/>
      <c r="AA116" s="976" t="s">
        <v>122</v>
      </c>
      <c r="AB116" s="977"/>
      <c r="AC116" s="977"/>
      <c r="AD116" s="977"/>
      <c r="AE116" s="978"/>
      <c r="AF116" s="979" t="s">
        <v>122</v>
      </c>
      <c r="AG116" s="977"/>
      <c r="AH116" s="977"/>
      <c r="AI116" s="977"/>
      <c r="AJ116" s="978"/>
      <c r="AK116" s="979" t="s">
        <v>122</v>
      </c>
      <c r="AL116" s="977"/>
      <c r="AM116" s="977"/>
      <c r="AN116" s="977"/>
      <c r="AO116" s="978"/>
      <c r="AP116" s="980" t="s">
        <v>122</v>
      </c>
      <c r="AQ116" s="981"/>
      <c r="AR116" s="981"/>
      <c r="AS116" s="981"/>
      <c r="AT116" s="982"/>
      <c r="AU116" s="926"/>
      <c r="AV116" s="927"/>
      <c r="AW116" s="927"/>
      <c r="AX116" s="927"/>
      <c r="AY116" s="927"/>
      <c r="AZ116" s="985" t="s">
        <v>439</v>
      </c>
      <c r="BA116" s="986"/>
      <c r="BB116" s="986"/>
      <c r="BC116" s="986"/>
      <c r="BD116" s="986"/>
      <c r="BE116" s="986"/>
      <c r="BF116" s="986"/>
      <c r="BG116" s="986"/>
      <c r="BH116" s="986"/>
      <c r="BI116" s="986"/>
      <c r="BJ116" s="986"/>
      <c r="BK116" s="986"/>
      <c r="BL116" s="986"/>
      <c r="BM116" s="986"/>
      <c r="BN116" s="986"/>
      <c r="BO116" s="986"/>
      <c r="BP116" s="987"/>
      <c r="BQ116" s="943" t="s">
        <v>122</v>
      </c>
      <c r="BR116" s="944"/>
      <c r="BS116" s="944"/>
      <c r="BT116" s="944"/>
      <c r="BU116" s="944"/>
      <c r="BV116" s="944" t="s">
        <v>122</v>
      </c>
      <c r="BW116" s="944"/>
      <c r="BX116" s="944"/>
      <c r="BY116" s="944"/>
      <c r="BZ116" s="944"/>
      <c r="CA116" s="944" t="s">
        <v>122</v>
      </c>
      <c r="CB116" s="944"/>
      <c r="CC116" s="944"/>
      <c r="CD116" s="944"/>
      <c r="CE116" s="944"/>
      <c r="CF116" s="938" t="s">
        <v>122</v>
      </c>
      <c r="CG116" s="939"/>
      <c r="CH116" s="939"/>
      <c r="CI116" s="939"/>
      <c r="CJ116" s="939"/>
      <c r="CK116" s="966"/>
      <c r="CL116" s="967"/>
      <c r="CM116" s="940" t="s">
        <v>440</v>
      </c>
      <c r="CN116" s="941"/>
      <c r="CO116" s="941"/>
      <c r="CP116" s="941"/>
      <c r="CQ116" s="941"/>
      <c r="CR116" s="941"/>
      <c r="CS116" s="941"/>
      <c r="CT116" s="941"/>
      <c r="CU116" s="941"/>
      <c r="CV116" s="941"/>
      <c r="CW116" s="941"/>
      <c r="CX116" s="941"/>
      <c r="CY116" s="941"/>
      <c r="CZ116" s="941"/>
      <c r="DA116" s="941"/>
      <c r="DB116" s="941"/>
      <c r="DC116" s="941"/>
      <c r="DD116" s="941"/>
      <c r="DE116" s="941"/>
      <c r="DF116" s="942"/>
      <c r="DG116" s="976" t="s">
        <v>122</v>
      </c>
      <c r="DH116" s="977"/>
      <c r="DI116" s="977"/>
      <c r="DJ116" s="977"/>
      <c r="DK116" s="978"/>
      <c r="DL116" s="979" t="s">
        <v>122</v>
      </c>
      <c r="DM116" s="977"/>
      <c r="DN116" s="977"/>
      <c r="DO116" s="977"/>
      <c r="DP116" s="978"/>
      <c r="DQ116" s="979" t="s">
        <v>122</v>
      </c>
      <c r="DR116" s="977"/>
      <c r="DS116" s="977"/>
      <c r="DT116" s="977"/>
      <c r="DU116" s="978"/>
      <c r="DV116" s="980" t="s">
        <v>122</v>
      </c>
      <c r="DW116" s="981"/>
      <c r="DX116" s="981"/>
      <c r="DY116" s="981"/>
      <c r="DZ116" s="982"/>
    </row>
    <row r="117" spans="1:130" s="224" customFormat="1" ht="26.25" customHeight="1" x14ac:dyDescent="0.15">
      <c r="A117" s="930" t="s">
        <v>178</v>
      </c>
      <c r="B117" s="911"/>
      <c r="C117" s="911"/>
      <c r="D117" s="911"/>
      <c r="E117" s="911"/>
      <c r="F117" s="911"/>
      <c r="G117" s="911"/>
      <c r="H117" s="911"/>
      <c r="I117" s="911"/>
      <c r="J117" s="911"/>
      <c r="K117" s="911"/>
      <c r="L117" s="911"/>
      <c r="M117" s="911"/>
      <c r="N117" s="911"/>
      <c r="O117" s="911"/>
      <c r="P117" s="911"/>
      <c r="Q117" s="911"/>
      <c r="R117" s="911"/>
      <c r="S117" s="911"/>
      <c r="T117" s="911"/>
      <c r="U117" s="911"/>
      <c r="V117" s="911"/>
      <c r="W117" s="911"/>
      <c r="X117" s="911"/>
      <c r="Y117" s="995" t="s">
        <v>441</v>
      </c>
      <c r="Z117" s="912"/>
      <c r="AA117" s="996">
        <v>919851</v>
      </c>
      <c r="AB117" s="997"/>
      <c r="AC117" s="997"/>
      <c r="AD117" s="997"/>
      <c r="AE117" s="998"/>
      <c r="AF117" s="999">
        <v>928913</v>
      </c>
      <c r="AG117" s="997"/>
      <c r="AH117" s="997"/>
      <c r="AI117" s="997"/>
      <c r="AJ117" s="998"/>
      <c r="AK117" s="999">
        <v>833459</v>
      </c>
      <c r="AL117" s="997"/>
      <c r="AM117" s="997"/>
      <c r="AN117" s="997"/>
      <c r="AO117" s="998"/>
      <c r="AP117" s="1000"/>
      <c r="AQ117" s="1001"/>
      <c r="AR117" s="1001"/>
      <c r="AS117" s="1001"/>
      <c r="AT117" s="1002"/>
      <c r="AU117" s="926"/>
      <c r="AV117" s="927"/>
      <c r="AW117" s="927"/>
      <c r="AX117" s="927"/>
      <c r="AY117" s="927"/>
      <c r="AZ117" s="992" t="s">
        <v>442</v>
      </c>
      <c r="BA117" s="993"/>
      <c r="BB117" s="993"/>
      <c r="BC117" s="993"/>
      <c r="BD117" s="993"/>
      <c r="BE117" s="993"/>
      <c r="BF117" s="993"/>
      <c r="BG117" s="993"/>
      <c r="BH117" s="993"/>
      <c r="BI117" s="993"/>
      <c r="BJ117" s="993"/>
      <c r="BK117" s="993"/>
      <c r="BL117" s="993"/>
      <c r="BM117" s="993"/>
      <c r="BN117" s="993"/>
      <c r="BO117" s="993"/>
      <c r="BP117" s="994"/>
      <c r="BQ117" s="943" t="s">
        <v>122</v>
      </c>
      <c r="BR117" s="944"/>
      <c r="BS117" s="944"/>
      <c r="BT117" s="944"/>
      <c r="BU117" s="944"/>
      <c r="BV117" s="944" t="s">
        <v>122</v>
      </c>
      <c r="BW117" s="944"/>
      <c r="BX117" s="944"/>
      <c r="BY117" s="944"/>
      <c r="BZ117" s="944"/>
      <c r="CA117" s="944" t="s">
        <v>122</v>
      </c>
      <c r="CB117" s="944"/>
      <c r="CC117" s="944"/>
      <c r="CD117" s="944"/>
      <c r="CE117" s="944"/>
      <c r="CF117" s="938" t="s">
        <v>122</v>
      </c>
      <c r="CG117" s="939"/>
      <c r="CH117" s="939"/>
      <c r="CI117" s="939"/>
      <c r="CJ117" s="939"/>
      <c r="CK117" s="966"/>
      <c r="CL117" s="967"/>
      <c r="CM117" s="940" t="s">
        <v>443</v>
      </c>
      <c r="CN117" s="941"/>
      <c r="CO117" s="941"/>
      <c r="CP117" s="941"/>
      <c r="CQ117" s="941"/>
      <c r="CR117" s="941"/>
      <c r="CS117" s="941"/>
      <c r="CT117" s="941"/>
      <c r="CU117" s="941"/>
      <c r="CV117" s="941"/>
      <c r="CW117" s="941"/>
      <c r="CX117" s="941"/>
      <c r="CY117" s="941"/>
      <c r="CZ117" s="941"/>
      <c r="DA117" s="941"/>
      <c r="DB117" s="941"/>
      <c r="DC117" s="941"/>
      <c r="DD117" s="941"/>
      <c r="DE117" s="941"/>
      <c r="DF117" s="942"/>
      <c r="DG117" s="976">
        <v>11003</v>
      </c>
      <c r="DH117" s="977"/>
      <c r="DI117" s="977"/>
      <c r="DJ117" s="977"/>
      <c r="DK117" s="978"/>
      <c r="DL117" s="979">
        <v>7506</v>
      </c>
      <c r="DM117" s="977"/>
      <c r="DN117" s="977"/>
      <c r="DO117" s="977"/>
      <c r="DP117" s="978"/>
      <c r="DQ117" s="979">
        <v>4160</v>
      </c>
      <c r="DR117" s="977"/>
      <c r="DS117" s="977"/>
      <c r="DT117" s="977"/>
      <c r="DU117" s="978"/>
      <c r="DV117" s="980">
        <v>0.1</v>
      </c>
      <c r="DW117" s="981"/>
      <c r="DX117" s="981"/>
      <c r="DY117" s="981"/>
      <c r="DZ117" s="982"/>
    </row>
    <row r="118" spans="1:130" s="224" customFormat="1" ht="26.25" customHeight="1" x14ac:dyDescent="0.15">
      <c r="A118" s="930" t="s">
        <v>417</v>
      </c>
      <c r="B118" s="911"/>
      <c r="C118" s="911"/>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2"/>
      <c r="AA118" s="910" t="s">
        <v>414</v>
      </c>
      <c r="AB118" s="911"/>
      <c r="AC118" s="911"/>
      <c r="AD118" s="911"/>
      <c r="AE118" s="912"/>
      <c r="AF118" s="910" t="s">
        <v>415</v>
      </c>
      <c r="AG118" s="911"/>
      <c r="AH118" s="911"/>
      <c r="AI118" s="911"/>
      <c r="AJ118" s="912"/>
      <c r="AK118" s="910" t="s">
        <v>295</v>
      </c>
      <c r="AL118" s="911"/>
      <c r="AM118" s="911"/>
      <c r="AN118" s="911"/>
      <c r="AO118" s="912"/>
      <c r="AP118" s="988" t="s">
        <v>416</v>
      </c>
      <c r="AQ118" s="989"/>
      <c r="AR118" s="989"/>
      <c r="AS118" s="989"/>
      <c r="AT118" s="990"/>
      <c r="AU118" s="926"/>
      <c r="AV118" s="927"/>
      <c r="AW118" s="927"/>
      <c r="AX118" s="927"/>
      <c r="AY118" s="927"/>
      <c r="AZ118" s="991" t="s">
        <v>444</v>
      </c>
      <c r="BA118" s="983"/>
      <c r="BB118" s="983"/>
      <c r="BC118" s="983"/>
      <c r="BD118" s="983"/>
      <c r="BE118" s="983"/>
      <c r="BF118" s="983"/>
      <c r="BG118" s="983"/>
      <c r="BH118" s="983"/>
      <c r="BI118" s="983"/>
      <c r="BJ118" s="983"/>
      <c r="BK118" s="983"/>
      <c r="BL118" s="983"/>
      <c r="BM118" s="983"/>
      <c r="BN118" s="983"/>
      <c r="BO118" s="983"/>
      <c r="BP118" s="984"/>
      <c r="BQ118" s="1017" t="s">
        <v>122</v>
      </c>
      <c r="BR118" s="1018"/>
      <c r="BS118" s="1018"/>
      <c r="BT118" s="1018"/>
      <c r="BU118" s="1018"/>
      <c r="BV118" s="1018" t="s">
        <v>122</v>
      </c>
      <c r="BW118" s="1018"/>
      <c r="BX118" s="1018"/>
      <c r="BY118" s="1018"/>
      <c r="BZ118" s="1018"/>
      <c r="CA118" s="1018" t="s">
        <v>122</v>
      </c>
      <c r="CB118" s="1018"/>
      <c r="CC118" s="1018"/>
      <c r="CD118" s="1018"/>
      <c r="CE118" s="1018"/>
      <c r="CF118" s="938" t="s">
        <v>122</v>
      </c>
      <c r="CG118" s="939"/>
      <c r="CH118" s="939"/>
      <c r="CI118" s="939"/>
      <c r="CJ118" s="939"/>
      <c r="CK118" s="966"/>
      <c r="CL118" s="967"/>
      <c r="CM118" s="940" t="s">
        <v>445</v>
      </c>
      <c r="CN118" s="941"/>
      <c r="CO118" s="941"/>
      <c r="CP118" s="941"/>
      <c r="CQ118" s="941"/>
      <c r="CR118" s="941"/>
      <c r="CS118" s="941"/>
      <c r="CT118" s="941"/>
      <c r="CU118" s="941"/>
      <c r="CV118" s="941"/>
      <c r="CW118" s="941"/>
      <c r="CX118" s="941"/>
      <c r="CY118" s="941"/>
      <c r="CZ118" s="941"/>
      <c r="DA118" s="941"/>
      <c r="DB118" s="941"/>
      <c r="DC118" s="941"/>
      <c r="DD118" s="941"/>
      <c r="DE118" s="941"/>
      <c r="DF118" s="942"/>
      <c r="DG118" s="976" t="s">
        <v>122</v>
      </c>
      <c r="DH118" s="977"/>
      <c r="DI118" s="977"/>
      <c r="DJ118" s="977"/>
      <c r="DK118" s="978"/>
      <c r="DL118" s="979" t="s">
        <v>122</v>
      </c>
      <c r="DM118" s="977"/>
      <c r="DN118" s="977"/>
      <c r="DO118" s="977"/>
      <c r="DP118" s="978"/>
      <c r="DQ118" s="979" t="s">
        <v>122</v>
      </c>
      <c r="DR118" s="977"/>
      <c r="DS118" s="977"/>
      <c r="DT118" s="977"/>
      <c r="DU118" s="978"/>
      <c r="DV118" s="980" t="s">
        <v>122</v>
      </c>
      <c r="DW118" s="981"/>
      <c r="DX118" s="981"/>
      <c r="DY118" s="981"/>
      <c r="DZ118" s="982"/>
    </row>
    <row r="119" spans="1:130" s="224" customFormat="1" ht="26.25" customHeight="1" x14ac:dyDescent="0.15">
      <c r="A119" s="1074" t="s">
        <v>420</v>
      </c>
      <c r="B119" s="965"/>
      <c r="C119" s="947" t="s">
        <v>421</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122</v>
      </c>
      <c r="AB119" s="918"/>
      <c r="AC119" s="918"/>
      <c r="AD119" s="918"/>
      <c r="AE119" s="919"/>
      <c r="AF119" s="920" t="s">
        <v>122</v>
      </c>
      <c r="AG119" s="918"/>
      <c r="AH119" s="918"/>
      <c r="AI119" s="918"/>
      <c r="AJ119" s="919"/>
      <c r="AK119" s="920" t="s">
        <v>122</v>
      </c>
      <c r="AL119" s="918"/>
      <c r="AM119" s="918"/>
      <c r="AN119" s="918"/>
      <c r="AO119" s="919"/>
      <c r="AP119" s="921" t="s">
        <v>122</v>
      </c>
      <c r="AQ119" s="922"/>
      <c r="AR119" s="922"/>
      <c r="AS119" s="922"/>
      <c r="AT119" s="923"/>
      <c r="AU119" s="928"/>
      <c r="AV119" s="929"/>
      <c r="AW119" s="929"/>
      <c r="AX119" s="929"/>
      <c r="AY119" s="929"/>
      <c r="AZ119" s="245" t="s">
        <v>178</v>
      </c>
      <c r="BA119" s="245"/>
      <c r="BB119" s="245"/>
      <c r="BC119" s="245"/>
      <c r="BD119" s="245"/>
      <c r="BE119" s="245"/>
      <c r="BF119" s="245"/>
      <c r="BG119" s="245"/>
      <c r="BH119" s="245"/>
      <c r="BI119" s="245"/>
      <c r="BJ119" s="245"/>
      <c r="BK119" s="245"/>
      <c r="BL119" s="245"/>
      <c r="BM119" s="245"/>
      <c r="BN119" s="245"/>
      <c r="BO119" s="995" t="s">
        <v>446</v>
      </c>
      <c r="BP119" s="1023"/>
      <c r="BQ119" s="1017">
        <v>7608290</v>
      </c>
      <c r="BR119" s="1018"/>
      <c r="BS119" s="1018"/>
      <c r="BT119" s="1018"/>
      <c r="BU119" s="1018"/>
      <c r="BV119" s="1018">
        <v>7199441</v>
      </c>
      <c r="BW119" s="1018"/>
      <c r="BX119" s="1018"/>
      <c r="BY119" s="1018"/>
      <c r="BZ119" s="1018"/>
      <c r="CA119" s="1018">
        <v>7240675</v>
      </c>
      <c r="CB119" s="1018"/>
      <c r="CC119" s="1018"/>
      <c r="CD119" s="1018"/>
      <c r="CE119" s="1018"/>
      <c r="CF119" s="1019"/>
      <c r="CG119" s="1020"/>
      <c r="CH119" s="1020"/>
      <c r="CI119" s="1020"/>
      <c r="CJ119" s="1021"/>
      <c r="CK119" s="968"/>
      <c r="CL119" s="969"/>
      <c r="CM119" s="991" t="s">
        <v>447</v>
      </c>
      <c r="CN119" s="983"/>
      <c r="CO119" s="983"/>
      <c r="CP119" s="983"/>
      <c r="CQ119" s="983"/>
      <c r="CR119" s="983"/>
      <c r="CS119" s="983"/>
      <c r="CT119" s="983"/>
      <c r="CU119" s="983"/>
      <c r="CV119" s="983"/>
      <c r="CW119" s="983"/>
      <c r="CX119" s="983"/>
      <c r="CY119" s="983"/>
      <c r="CZ119" s="983"/>
      <c r="DA119" s="983"/>
      <c r="DB119" s="983"/>
      <c r="DC119" s="983"/>
      <c r="DD119" s="983"/>
      <c r="DE119" s="983"/>
      <c r="DF119" s="984"/>
      <c r="DG119" s="1022" t="s">
        <v>122</v>
      </c>
      <c r="DH119" s="1004"/>
      <c r="DI119" s="1004"/>
      <c r="DJ119" s="1004"/>
      <c r="DK119" s="1005"/>
      <c r="DL119" s="1003" t="s">
        <v>122</v>
      </c>
      <c r="DM119" s="1004"/>
      <c r="DN119" s="1004"/>
      <c r="DO119" s="1004"/>
      <c r="DP119" s="1005"/>
      <c r="DQ119" s="1003" t="s">
        <v>122</v>
      </c>
      <c r="DR119" s="1004"/>
      <c r="DS119" s="1004"/>
      <c r="DT119" s="1004"/>
      <c r="DU119" s="1005"/>
      <c r="DV119" s="1006" t="s">
        <v>122</v>
      </c>
      <c r="DW119" s="1007"/>
      <c r="DX119" s="1007"/>
      <c r="DY119" s="1007"/>
      <c r="DZ119" s="1008"/>
    </row>
    <row r="120" spans="1:130" s="224" customFormat="1" ht="26.25" customHeight="1" x14ac:dyDescent="0.15">
      <c r="A120" s="1075"/>
      <c r="B120" s="967"/>
      <c r="C120" s="940" t="s">
        <v>424</v>
      </c>
      <c r="D120" s="941"/>
      <c r="E120" s="941"/>
      <c r="F120" s="941"/>
      <c r="G120" s="941"/>
      <c r="H120" s="941"/>
      <c r="I120" s="941"/>
      <c r="J120" s="941"/>
      <c r="K120" s="941"/>
      <c r="L120" s="941"/>
      <c r="M120" s="941"/>
      <c r="N120" s="941"/>
      <c r="O120" s="941"/>
      <c r="P120" s="941"/>
      <c r="Q120" s="941"/>
      <c r="R120" s="941"/>
      <c r="S120" s="941"/>
      <c r="T120" s="941"/>
      <c r="U120" s="941"/>
      <c r="V120" s="941"/>
      <c r="W120" s="941"/>
      <c r="X120" s="941"/>
      <c r="Y120" s="941"/>
      <c r="Z120" s="942"/>
      <c r="AA120" s="976" t="s">
        <v>122</v>
      </c>
      <c r="AB120" s="977"/>
      <c r="AC120" s="977"/>
      <c r="AD120" s="977"/>
      <c r="AE120" s="978"/>
      <c r="AF120" s="979" t="s">
        <v>122</v>
      </c>
      <c r="AG120" s="977"/>
      <c r="AH120" s="977"/>
      <c r="AI120" s="977"/>
      <c r="AJ120" s="978"/>
      <c r="AK120" s="979" t="s">
        <v>122</v>
      </c>
      <c r="AL120" s="977"/>
      <c r="AM120" s="977"/>
      <c r="AN120" s="977"/>
      <c r="AO120" s="978"/>
      <c r="AP120" s="980" t="s">
        <v>122</v>
      </c>
      <c r="AQ120" s="981"/>
      <c r="AR120" s="981"/>
      <c r="AS120" s="981"/>
      <c r="AT120" s="982"/>
      <c r="AU120" s="1009" t="s">
        <v>448</v>
      </c>
      <c r="AV120" s="1010"/>
      <c r="AW120" s="1010"/>
      <c r="AX120" s="1010"/>
      <c r="AY120" s="1011"/>
      <c r="AZ120" s="947" t="s">
        <v>449</v>
      </c>
      <c r="BA120" s="915"/>
      <c r="BB120" s="915"/>
      <c r="BC120" s="915"/>
      <c r="BD120" s="915"/>
      <c r="BE120" s="915"/>
      <c r="BF120" s="915"/>
      <c r="BG120" s="915"/>
      <c r="BH120" s="915"/>
      <c r="BI120" s="915"/>
      <c r="BJ120" s="915"/>
      <c r="BK120" s="915"/>
      <c r="BL120" s="915"/>
      <c r="BM120" s="915"/>
      <c r="BN120" s="915"/>
      <c r="BO120" s="915"/>
      <c r="BP120" s="916"/>
      <c r="BQ120" s="948">
        <v>3490639</v>
      </c>
      <c r="BR120" s="949"/>
      <c r="BS120" s="949"/>
      <c r="BT120" s="949"/>
      <c r="BU120" s="949"/>
      <c r="BV120" s="949">
        <v>3567030</v>
      </c>
      <c r="BW120" s="949"/>
      <c r="BX120" s="949"/>
      <c r="BY120" s="949"/>
      <c r="BZ120" s="949"/>
      <c r="CA120" s="949">
        <v>3507362</v>
      </c>
      <c r="CB120" s="949"/>
      <c r="CC120" s="949"/>
      <c r="CD120" s="949"/>
      <c r="CE120" s="949"/>
      <c r="CF120" s="962">
        <v>121.8</v>
      </c>
      <c r="CG120" s="963"/>
      <c r="CH120" s="963"/>
      <c r="CI120" s="963"/>
      <c r="CJ120" s="963"/>
      <c r="CK120" s="1024" t="s">
        <v>450</v>
      </c>
      <c r="CL120" s="1025"/>
      <c r="CM120" s="1025"/>
      <c r="CN120" s="1025"/>
      <c r="CO120" s="1026"/>
      <c r="CP120" s="1032" t="s">
        <v>396</v>
      </c>
      <c r="CQ120" s="1033"/>
      <c r="CR120" s="1033"/>
      <c r="CS120" s="1033"/>
      <c r="CT120" s="1033"/>
      <c r="CU120" s="1033"/>
      <c r="CV120" s="1033"/>
      <c r="CW120" s="1033"/>
      <c r="CX120" s="1033"/>
      <c r="CY120" s="1033"/>
      <c r="CZ120" s="1033"/>
      <c r="DA120" s="1033"/>
      <c r="DB120" s="1033"/>
      <c r="DC120" s="1033"/>
      <c r="DD120" s="1033"/>
      <c r="DE120" s="1033"/>
      <c r="DF120" s="1034"/>
      <c r="DG120" s="948">
        <v>694486</v>
      </c>
      <c r="DH120" s="949"/>
      <c r="DI120" s="949"/>
      <c r="DJ120" s="949"/>
      <c r="DK120" s="949"/>
      <c r="DL120" s="949">
        <v>642365</v>
      </c>
      <c r="DM120" s="949"/>
      <c r="DN120" s="949"/>
      <c r="DO120" s="949"/>
      <c r="DP120" s="949"/>
      <c r="DQ120" s="949">
        <v>602492</v>
      </c>
      <c r="DR120" s="949"/>
      <c r="DS120" s="949"/>
      <c r="DT120" s="949"/>
      <c r="DU120" s="949"/>
      <c r="DV120" s="950">
        <v>20.9</v>
      </c>
      <c r="DW120" s="950"/>
      <c r="DX120" s="950"/>
      <c r="DY120" s="950"/>
      <c r="DZ120" s="951"/>
    </row>
    <row r="121" spans="1:130" s="224" customFormat="1" ht="26.25" customHeight="1" x14ac:dyDescent="0.15">
      <c r="A121" s="1075"/>
      <c r="B121" s="967"/>
      <c r="C121" s="992" t="s">
        <v>451</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76" t="s">
        <v>122</v>
      </c>
      <c r="AB121" s="977"/>
      <c r="AC121" s="977"/>
      <c r="AD121" s="977"/>
      <c r="AE121" s="978"/>
      <c r="AF121" s="979" t="s">
        <v>122</v>
      </c>
      <c r="AG121" s="977"/>
      <c r="AH121" s="977"/>
      <c r="AI121" s="977"/>
      <c r="AJ121" s="978"/>
      <c r="AK121" s="979" t="s">
        <v>122</v>
      </c>
      <c r="AL121" s="977"/>
      <c r="AM121" s="977"/>
      <c r="AN121" s="977"/>
      <c r="AO121" s="978"/>
      <c r="AP121" s="980" t="s">
        <v>122</v>
      </c>
      <c r="AQ121" s="981"/>
      <c r="AR121" s="981"/>
      <c r="AS121" s="981"/>
      <c r="AT121" s="982"/>
      <c r="AU121" s="1012"/>
      <c r="AV121" s="1013"/>
      <c r="AW121" s="1013"/>
      <c r="AX121" s="1013"/>
      <c r="AY121" s="1014"/>
      <c r="AZ121" s="940" t="s">
        <v>452</v>
      </c>
      <c r="BA121" s="941"/>
      <c r="BB121" s="941"/>
      <c r="BC121" s="941"/>
      <c r="BD121" s="941"/>
      <c r="BE121" s="941"/>
      <c r="BF121" s="941"/>
      <c r="BG121" s="941"/>
      <c r="BH121" s="941"/>
      <c r="BI121" s="941"/>
      <c r="BJ121" s="941"/>
      <c r="BK121" s="941"/>
      <c r="BL121" s="941"/>
      <c r="BM121" s="941"/>
      <c r="BN121" s="941"/>
      <c r="BO121" s="941"/>
      <c r="BP121" s="942"/>
      <c r="BQ121" s="943">
        <v>7432</v>
      </c>
      <c r="BR121" s="944"/>
      <c r="BS121" s="944"/>
      <c r="BT121" s="944"/>
      <c r="BU121" s="944"/>
      <c r="BV121" s="944">
        <v>5627</v>
      </c>
      <c r="BW121" s="944"/>
      <c r="BX121" s="944"/>
      <c r="BY121" s="944"/>
      <c r="BZ121" s="944"/>
      <c r="CA121" s="944">
        <v>2936</v>
      </c>
      <c r="CB121" s="944"/>
      <c r="CC121" s="944"/>
      <c r="CD121" s="944"/>
      <c r="CE121" s="944"/>
      <c r="CF121" s="938">
        <v>0.1</v>
      </c>
      <c r="CG121" s="939"/>
      <c r="CH121" s="939"/>
      <c r="CI121" s="939"/>
      <c r="CJ121" s="939"/>
      <c r="CK121" s="1027"/>
      <c r="CL121" s="1028"/>
      <c r="CM121" s="1028"/>
      <c r="CN121" s="1028"/>
      <c r="CO121" s="1029"/>
      <c r="CP121" s="1037" t="s">
        <v>393</v>
      </c>
      <c r="CQ121" s="1038"/>
      <c r="CR121" s="1038"/>
      <c r="CS121" s="1038"/>
      <c r="CT121" s="1038"/>
      <c r="CU121" s="1038"/>
      <c r="CV121" s="1038"/>
      <c r="CW121" s="1038"/>
      <c r="CX121" s="1038"/>
      <c r="CY121" s="1038"/>
      <c r="CZ121" s="1038"/>
      <c r="DA121" s="1038"/>
      <c r="DB121" s="1038"/>
      <c r="DC121" s="1038"/>
      <c r="DD121" s="1038"/>
      <c r="DE121" s="1038"/>
      <c r="DF121" s="1039"/>
      <c r="DG121" s="943">
        <v>288576</v>
      </c>
      <c r="DH121" s="944"/>
      <c r="DI121" s="944"/>
      <c r="DJ121" s="944"/>
      <c r="DK121" s="944"/>
      <c r="DL121" s="944">
        <v>286996</v>
      </c>
      <c r="DM121" s="944"/>
      <c r="DN121" s="944"/>
      <c r="DO121" s="944"/>
      <c r="DP121" s="944"/>
      <c r="DQ121" s="944">
        <v>309567</v>
      </c>
      <c r="DR121" s="944"/>
      <c r="DS121" s="944"/>
      <c r="DT121" s="944"/>
      <c r="DU121" s="944"/>
      <c r="DV121" s="945">
        <v>10.8</v>
      </c>
      <c r="DW121" s="945"/>
      <c r="DX121" s="945"/>
      <c r="DY121" s="945"/>
      <c r="DZ121" s="946"/>
    </row>
    <row r="122" spans="1:130" s="224" customFormat="1" ht="26.25" customHeight="1" x14ac:dyDescent="0.15">
      <c r="A122" s="1075"/>
      <c r="B122" s="967"/>
      <c r="C122" s="940" t="s">
        <v>434</v>
      </c>
      <c r="D122" s="941"/>
      <c r="E122" s="941"/>
      <c r="F122" s="941"/>
      <c r="G122" s="941"/>
      <c r="H122" s="941"/>
      <c r="I122" s="941"/>
      <c r="J122" s="941"/>
      <c r="K122" s="941"/>
      <c r="L122" s="941"/>
      <c r="M122" s="941"/>
      <c r="N122" s="941"/>
      <c r="O122" s="941"/>
      <c r="P122" s="941"/>
      <c r="Q122" s="941"/>
      <c r="R122" s="941"/>
      <c r="S122" s="941"/>
      <c r="T122" s="941"/>
      <c r="U122" s="941"/>
      <c r="V122" s="941"/>
      <c r="W122" s="941"/>
      <c r="X122" s="941"/>
      <c r="Y122" s="941"/>
      <c r="Z122" s="942"/>
      <c r="AA122" s="976" t="s">
        <v>122</v>
      </c>
      <c r="AB122" s="977"/>
      <c r="AC122" s="977"/>
      <c r="AD122" s="977"/>
      <c r="AE122" s="978"/>
      <c r="AF122" s="979" t="s">
        <v>122</v>
      </c>
      <c r="AG122" s="977"/>
      <c r="AH122" s="977"/>
      <c r="AI122" s="977"/>
      <c r="AJ122" s="978"/>
      <c r="AK122" s="979" t="s">
        <v>122</v>
      </c>
      <c r="AL122" s="977"/>
      <c r="AM122" s="977"/>
      <c r="AN122" s="977"/>
      <c r="AO122" s="978"/>
      <c r="AP122" s="980" t="s">
        <v>122</v>
      </c>
      <c r="AQ122" s="981"/>
      <c r="AR122" s="981"/>
      <c r="AS122" s="981"/>
      <c r="AT122" s="982"/>
      <c r="AU122" s="1012"/>
      <c r="AV122" s="1013"/>
      <c r="AW122" s="1013"/>
      <c r="AX122" s="1013"/>
      <c r="AY122" s="1014"/>
      <c r="AZ122" s="991" t="s">
        <v>453</v>
      </c>
      <c r="BA122" s="983"/>
      <c r="BB122" s="983"/>
      <c r="BC122" s="983"/>
      <c r="BD122" s="983"/>
      <c r="BE122" s="983"/>
      <c r="BF122" s="983"/>
      <c r="BG122" s="983"/>
      <c r="BH122" s="983"/>
      <c r="BI122" s="983"/>
      <c r="BJ122" s="983"/>
      <c r="BK122" s="983"/>
      <c r="BL122" s="983"/>
      <c r="BM122" s="983"/>
      <c r="BN122" s="983"/>
      <c r="BO122" s="983"/>
      <c r="BP122" s="984"/>
      <c r="BQ122" s="1017">
        <v>4643130</v>
      </c>
      <c r="BR122" s="1018"/>
      <c r="BS122" s="1018"/>
      <c r="BT122" s="1018"/>
      <c r="BU122" s="1018"/>
      <c r="BV122" s="1018">
        <v>4440260</v>
      </c>
      <c r="BW122" s="1018"/>
      <c r="BX122" s="1018"/>
      <c r="BY122" s="1018"/>
      <c r="BZ122" s="1018"/>
      <c r="CA122" s="1018">
        <v>4502373</v>
      </c>
      <c r="CB122" s="1018"/>
      <c r="CC122" s="1018"/>
      <c r="CD122" s="1018"/>
      <c r="CE122" s="1018"/>
      <c r="CF122" s="1035">
        <v>156.4</v>
      </c>
      <c r="CG122" s="1036"/>
      <c r="CH122" s="1036"/>
      <c r="CI122" s="1036"/>
      <c r="CJ122" s="1036"/>
      <c r="CK122" s="1027"/>
      <c r="CL122" s="1028"/>
      <c r="CM122" s="1028"/>
      <c r="CN122" s="1028"/>
      <c r="CO122" s="1029"/>
      <c r="CP122" s="1037" t="s">
        <v>398</v>
      </c>
      <c r="CQ122" s="1038"/>
      <c r="CR122" s="1038"/>
      <c r="CS122" s="1038"/>
      <c r="CT122" s="1038"/>
      <c r="CU122" s="1038"/>
      <c r="CV122" s="1038"/>
      <c r="CW122" s="1038"/>
      <c r="CX122" s="1038"/>
      <c r="CY122" s="1038"/>
      <c r="CZ122" s="1038"/>
      <c r="DA122" s="1038"/>
      <c r="DB122" s="1038"/>
      <c r="DC122" s="1038"/>
      <c r="DD122" s="1038"/>
      <c r="DE122" s="1038"/>
      <c r="DF122" s="1039"/>
      <c r="DG122" s="943">
        <v>96101</v>
      </c>
      <c r="DH122" s="944"/>
      <c r="DI122" s="944"/>
      <c r="DJ122" s="944"/>
      <c r="DK122" s="944"/>
      <c r="DL122" s="944">
        <v>80944</v>
      </c>
      <c r="DM122" s="944"/>
      <c r="DN122" s="944"/>
      <c r="DO122" s="944"/>
      <c r="DP122" s="944"/>
      <c r="DQ122" s="944">
        <v>65882</v>
      </c>
      <c r="DR122" s="944"/>
      <c r="DS122" s="944"/>
      <c r="DT122" s="944"/>
      <c r="DU122" s="944"/>
      <c r="DV122" s="945">
        <v>2.2999999999999998</v>
      </c>
      <c r="DW122" s="945"/>
      <c r="DX122" s="945"/>
      <c r="DY122" s="945"/>
      <c r="DZ122" s="946"/>
    </row>
    <row r="123" spans="1:130" s="224" customFormat="1" ht="26.25" customHeight="1" x14ac:dyDescent="0.15">
      <c r="A123" s="1075"/>
      <c r="B123" s="967"/>
      <c r="C123" s="940" t="s">
        <v>440</v>
      </c>
      <c r="D123" s="941"/>
      <c r="E123" s="941"/>
      <c r="F123" s="941"/>
      <c r="G123" s="941"/>
      <c r="H123" s="941"/>
      <c r="I123" s="941"/>
      <c r="J123" s="941"/>
      <c r="K123" s="941"/>
      <c r="L123" s="941"/>
      <c r="M123" s="941"/>
      <c r="N123" s="941"/>
      <c r="O123" s="941"/>
      <c r="P123" s="941"/>
      <c r="Q123" s="941"/>
      <c r="R123" s="941"/>
      <c r="S123" s="941"/>
      <c r="T123" s="941"/>
      <c r="U123" s="941"/>
      <c r="V123" s="941"/>
      <c r="W123" s="941"/>
      <c r="X123" s="941"/>
      <c r="Y123" s="941"/>
      <c r="Z123" s="942"/>
      <c r="AA123" s="976" t="s">
        <v>122</v>
      </c>
      <c r="AB123" s="977"/>
      <c r="AC123" s="977"/>
      <c r="AD123" s="977"/>
      <c r="AE123" s="978"/>
      <c r="AF123" s="979" t="s">
        <v>122</v>
      </c>
      <c r="AG123" s="977"/>
      <c r="AH123" s="977"/>
      <c r="AI123" s="977"/>
      <c r="AJ123" s="978"/>
      <c r="AK123" s="979" t="s">
        <v>122</v>
      </c>
      <c r="AL123" s="977"/>
      <c r="AM123" s="977"/>
      <c r="AN123" s="977"/>
      <c r="AO123" s="978"/>
      <c r="AP123" s="980" t="s">
        <v>122</v>
      </c>
      <c r="AQ123" s="981"/>
      <c r="AR123" s="981"/>
      <c r="AS123" s="981"/>
      <c r="AT123" s="982"/>
      <c r="AU123" s="1015"/>
      <c r="AV123" s="1016"/>
      <c r="AW123" s="1016"/>
      <c r="AX123" s="1016"/>
      <c r="AY123" s="1016"/>
      <c r="AZ123" s="245" t="s">
        <v>178</v>
      </c>
      <c r="BA123" s="245"/>
      <c r="BB123" s="245"/>
      <c r="BC123" s="245"/>
      <c r="BD123" s="245"/>
      <c r="BE123" s="245"/>
      <c r="BF123" s="245"/>
      <c r="BG123" s="245"/>
      <c r="BH123" s="245"/>
      <c r="BI123" s="245"/>
      <c r="BJ123" s="245"/>
      <c r="BK123" s="245"/>
      <c r="BL123" s="245"/>
      <c r="BM123" s="245"/>
      <c r="BN123" s="245"/>
      <c r="BO123" s="995" t="s">
        <v>454</v>
      </c>
      <c r="BP123" s="1023"/>
      <c r="BQ123" s="1081">
        <v>8141201</v>
      </c>
      <c r="BR123" s="1082"/>
      <c r="BS123" s="1082"/>
      <c r="BT123" s="1082"/>
      <c r="BU123" s="1082"/>
      <c r="BV123" s="1082">
        <v>8012917</v>
      </c>
      <c r="BW123" s="1082"/>
      <c r="BX123" s="1082"/>
      <c r="BY123" s="1082"/>
      <c r="BZ123" s="1082"/>
      <c r="CA123" s="1082">
        <v>8012671</v>
      </c>
      <c r="CB123" s="1082"/>
      <c r="CC123" s="1082"/>
      <c r="CD123" s="1082"/>
      <c r="CE123" s="1082"/>
      <c r="CF123" s="1019"/>
      <c r="CG123" s="1020"/>
      <c r="CH123" s="1020"/>
      <c r="CI123" s="1020"/>
      <c r="CJ123" s="1021"/>
      <c r="CK123" s="1027"/>
      <c r="CL123" s="1028"/>
      <c r="CM123" s="1028"/>
      <c r="CN123" s="1028"/>
      <c r="CO123" s="1029"/>
      <c r="CP123" s="1037" t="s">
        <v>395</v>
      </c>
      <c r="CQ123" s="1038"/>
      <c r="CR123" s="1038"/>
      <c r="CS123" s="1038"/>
      <c r="CT123" s="1038"/>
      <c r="CU123" s="1038"/>
      <c r="CV123" s="1038"/>
      <c r="CW123" s="1038"/>
      <c r="CX123" s="1038"/>
      <c r="CY123" s="1038"/>
      <c r="CZ123" s="1038"/>
      <c r="DA123" s="1038"/>
      <c r="DB123" s="1038"/>
      <c r="DC123" s="1038"/>
      <c r="DD123" s="1038"/>
      <c r="DE123" s="1038"/>
      <c r="DF123" s="1039"/>
      <c r="DG123" s="976">
        <v>42477</v>
      </c>
      <c r="DH123" s="977"/>
      <c r="DI123" s="977"/>
      <c r="DJ123" s="977"/>
      <c r="DK123" s="978"/>
      <c r="DL123" s="979">
        <v>29794</v>
      </c>
      <c r="DM123" s="977"/>
      <c r="DN123" s="977"/>
      <c r="DO123" s="977"/>
      <c r="DP123" s="978"/>
      <c r="DQ123" s="979">
        <v>21611</v>
      </c>
      <c r="DR123" s="977"/>
      <c r="DS123" s="977"/>
      <c r="DT123" s="977"/>
      <c r="DU123" s="978"/>
      <c r="DV123" s="980">
        <v>0.8</v>
      </c>
      <c r="DW123" s="981"/>
      <c r="DX123" s="981"/>
      <c r="DY123" s="981"/>
      <c r="DZ123" s="982"/>
    </row>
    <row r="124" spans="1:130" s="224" customFormat="1" ht="26.25" customHeight="1" thickBot="1" x14ac:dyDescent="0.2">
      <c r="A124" s="1075"/>
      <c r="B124" s="967"/>
      <c r="C124" s="940" t="s">
        <v>443</v>
      </c>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2"/>
      <c r="AA124" s="976" t="s">
        <v>122</v>
      </c>
      <c r="AB124" s="977"/>
      <c r="AC124" s="977"/>
      <c r="AD124" s="977"/>
      <c r="AE124" s="978"/>
      <c r="AF124" s="979" t="s">
        <v>122</v>
      </c>
      <c r="AG124" s="977"/>
      <c r="AH124" s="977"/>
      <c r="AI124" s="977"/>
      <c r="AJ124" s="978"/>
      <c r="AK124" s="979" t="s">
        <v>122</v>
      </c>
      <c r="AL124" s="977"/>
      <c r="AM124" s="977"/>
      <c r="AN124" s="977"/>
      <c r="AO124" s="978"/>
      <c r="AP124" s="980" t="s">
        <v>122</v>
      </c>
      <c r="AQ124" s="981"/>
      <c r="AR124" s="981"/>
      <c r="AS124" s="981"/>
      <c r="AT124" s="982"/>
      <c r="AU124" s="1077" t="s">
        <v>455</v>
      </c>
      <c r="AV124" s="1078"/>
      <c r="AW124" s="1078"/>
      <c r="AX124" s="1078"/>
      <c r="AY124" s="1078"/>
      <c r="AZ124" s="1078"/>
      <c r="BA124" s="1078"/>
      <c r="BB124" s="1078"/>
      <c r="BC124" s="1078"/>
      <c r="BD124" s="1078"/>
      <c r="BE124" s="1078"/>
      <c r="BF124" s="1078"/>
      <c r="BG124" s="1078"/>
      <c r="BH124" s="1078"/>
      <c r="BI124" s="1078"/>
      <c r="BJ124" s="1078"/>
      <c r="BK124" s="1078"/>
      <c r="BL124" s="1078"/>
      <c r="BM124" s="1078"/>
      <c r="BN124" s="1078"/>
      <c r="BO124" s="1078"/>
      <c r="BP124" s="1079"/>
      <c r="BQ124" s="1080" t="s">
        <v>122</v>
      </c>
      <c r="BR124" s="1045"/>
      <c r="BS124" s="1045"/>
      <c r="BT124" s="1045"/>
      <c r="BU124" s="1045"/>
      <c r="BV124" s="1045" t="s">
        <v>122</v>
      </c>
      <c r="BW124" s="1045"/>
      <c r="BX124" s="1045"/>
      <c r="BY124" s="1045"/>
      <c r="BZ124" s="1045"/>
      <c r="CA124" s="1045" t="s">
        <v>122</v>
      </c>
      <c r="CB124" s="1045"/>
      <c r="CC124" s="1045"/>
      <c r="CD124" s="1045"/>
      <c r="CE124" s="1045"/>
      <c r="CF124" s="1046"/>
      <c r="CG124" s="1047"/>
      <c r="CH124" s="1047"/>
      <c r="CI124" s="1047"/>
      <c r="CJ124" s="1048"/>
      <c r="CK124" s="1030"/>
      <c r="CL124" s="1030"/>
      <c r="CM124" s="1030"/>
      <c r="CN124" s="1030"/>
      <c r="CO124" s="1031"/>
      <c r="CP124" s="1037" t="s">
        <v>456</v>
      </c>
      <c r="CQ124" s="1038"/>
      <c r="CR124" s="1038"/>
      <c r="CS124" s="1038"/>
      <c r="CT124" s="1038"/>
      <c r="CU124" s="1038"/>
      <c r="CV124" s="1038"/>
      <c r="CW124" s="1038"/>
      <c r="CX124" s="1038"/>
      <c r="CY124" s="1038"/>
      <c r="CZ124" s="1038"/>
      <c r="DA124" s="1038"/>
      <c r="DB124" s="1038"/>
      <c r="DC124" s="1038"/>
      <c r="DD124" s="1038"/>
      <c r="DE124" s="1038"/>
      <c r="DF124" s="1039"/>
      <c r="DG124" s="1022" t="s">
        <v>122</v>
      </c>
      <c r="DH124" s="1004"/>
      <c r="DI124" s="1004"/>
      <c r="DJ124" s="1004"/>
      <c r="DK124" s="1005"/>
      <c r="DL124" s="1003" t="s">
        <v>122</v>
      </c>
      <c r="DM124" s="1004"/>
      <c r="DN124" s="1004"/>
      <c r="DO124" s="1004"/>
      <c r="DP124" s="1005"/>
      <c r="DQ124" s="1003" t="s">
        <v>122</v>
      </c>
      <c r="DR124" s="1004"/>
      <c r="DS124" s="1004"/>
      <c r="DT124" s="1004"/>
      <c r="DU124" s="1005"/>
      <c r="DV124" s="1006" t="s">
        <v>122</v>
      </c>
      <c r="DW124" s="1007"/>
      <c r="DX124" s="1007"/>
      <c r="DY124" s="1007"/>
      <c r="DZ124" s="1008"/>
    </row>
    <row r="125" spans="1:130" s="224" customFormat="1" ht="26.25" customHeight="1" x14ac:dyDescent="0.15">
      <c r="A125" s="1075"/>
      <c r="B125" s="967"/>
      <c r="C125" s="940" t="s">
        <v>445</v>
      </c>
      <c r="D125" s="941"/>
      <c r="E125" s="941"/>
      <c r="F125" s="941"/>
      <c r="G125" s="941"/>
      <c r="H125" s="941"/>
      <c r="I125" s="941"/>
      <c r="J125" s="941"/>
      <c r="K125" s="941"/>
      <c r="L125" s="941"/>
      <c r="M125" s="941"/>
      <c r="N125" s="941"/>
      <c r="O125" s="941"/>
      <c r="P125" s="941"/>
      <c r="Q125" s="941"/>
      <c r="R125" s="941"/>
      <c r="S125" s="941"/>
      <c r="T125" s="941"/>
      <c r="U125" s="941"/>
      <c r="V125" s="941"/>
      <c r="W125" s="941"/>
      <c r="X125" s="941"/>
      <c r="Y125" s="941"/>
      <c r="Z125" s="942"/>
      <c r="AA125" s="976" t="s">
        <v>122</v>
      </c>
      <c r="AB125" s="977"/>
      <c r="AC125" s="977"/>
      <c r="AD125" s="977"/>
      <c r="AE125" s="978"/>
      <c r="AF125" s="979" t="s">
        <v>122</v>
      </c>
      <c r="AG125" s="977"/>
      <c r="AH125" s="977"/>
      <c r="AI125" s="977"/>
      <c r="AJ125" s="978"/>
      <c r="AK125" s="979" t="s">
        <v>122</v>
      </c>
      <c r="AL125" s="977"/>
      <c r="AM125" s="977"/>
      <c r="AN125" s="977"/>
      <c r="AO125" s="978"/>
      <c r="AP125" s="980" t="s">
        <v>122</v>
      </c>
      <c r="AQ125" s="981"/>
      <c r="AR125" s="981"/>
      <c r="AS125" s="981"/>
      <c r="AT125" s="982"/>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40" t="s">
        <v>457</v>
      </c>
      <c r="CL125" s="1025"/>
      <c r="CM125" s="1025"/>
      <c r="CN125" s="1025"/>
      <c r="CO125" s="1026"/>
      <c r="CP125" s="947" t="s">
        <v>458</v>
      </c>
      <c r="CQ125" s="915"/>
      <c r="CR125" s="915"/>
      <c r="CS125" s="915"/>
      <c r="CT125" s="915"/>
      <c r="CU125" s="915"/>
      <c r="CV125" s="915"/>
      <c r="CW125" s="915"/>
      <c r="CX125" s="915"/>
      <c r="CY125" s="915"/>
      <c r="CZ125" s="915"/>
      <c r="DA125" s="915"/>
      <c r="DB125" s="915"/>
      <c r="DC125" s="915"/>
      <c r="DD125" s="915"/>
      <c r="DE125" s="915"/>
      <c r="DF125" s="916"/>
      <c r="DG125" s="948" t="s">
        <v>122</v>
      </c>
      <c r="DH125" s="949"/>
      <c r="DI125" s="949"/>
      <c r="DJ125" s="949"/>
      <c r="DK125" s="949"/>
      <c r="DL125" s="949" t="s">
        <v>122</v>
      </c>
      <c r="DM125" s="949"/>
      <c r="DN125" s="949"/>
      <c r="DO125" s="949"/>
      <c r="DP125" s="949"/>
      <c r="DQ125" s="949" t="s">
        <v>122</v>
      </c>
      <c r="DR125" s="949"/>
      <c r="DS125" s="949"/>
      <c r="DT125" s="949"/>
      <c r="DU125" s="949"/>
      <c r="DV125" s="950" t="s">
        <v>122</v>
      </c>
      <c r="DW125" s="950"/>
      <c r="DX125" s="950"/>
      <c r="DY125" s="950"/>
      <c r="DZ125" s="951"/>
    </row>
    <row r="126" spans="1:130" s="224" customFormat="1" ht="26.25" customHeight="1" thickBot="1" x14ac:dyDescent="0.2">
      <c r="A126" s="1075"/>
      <c r="B126" s="967"/>
      <c r="C126" s="940" t="s">
        <v>447</v>
      </c>
      <c r="D126" s="941"/>
      <c r="E126" s="941"/>
      <c r="F126" s="941"/>
      <c r="G126" s="941"/>
      <c r="H126" s="941"/>
      <c r="I126" s="941"/>
      <c r="J126" s="941"/>
      <c r="K126" s="941"/>
      <c r="L126" s="941"/>
      <c r="M126" s="941"/>
      <c r="N126" s="941"/>
      <c r="O126" s="941"/>
      <c r="P126" s="941"/>
      <c r="Q126" s="941"/>
      <c r="R126" s="941"/>
      <c r="S126" s="941"/>
      <c r="T126" s="941"/>
      <c r="U126" s="941"/>
      <c r="V126" s="941"/>
      <c r="W126" s="941"/>
      <c r="X126" s="941"/>
      <c r="Y126" s="941"/>
      <c r="Z126" s="942"/>
      <c r="AA126" s="976" t="s">
        <v>122</v>
      </c>
      <c r="AB126" s="977"/>
      <c r="AC126" s="977"/>
      <c r="AD126" s="977"/>
      <c r="AE126" s="978"/>
      <c r="AF126" s="979" t="s">
        <v>122</v>
      </c>
      <c r="AG126" s="977"/>
      <c r="AH126" s="977"/>
      <c r="AI126" s="977"/>
      <c r="AJ126" s="978"/>
      <c r="AK126" s="979" t="s">
        <v>122</v>
      </c>
      <c r="AL126" s="977"/>
      <c r="AM126" s="977"/>
      <c r="AN126" s="977"/>
      <c r="AO126" s="978"/>
      <c r="AP126" s="980" t="s">
        <v>122</v>
      </c>
      <c r="AQ126" s="981"/>
      <c r="AR126" s="981"/>
      <c r="AS126" s="981"/>
      <c r="AT126" s="98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41"/>
      <c r="CL126" s="1028"/>
      <c r="CM126" s="1028"/>
      <c r="CN126" s="1028"/>
      <c r="CO126" s="1029"/>
      <c r="CP126" s="940" t="s">
        <v>459</v>
      </c>
      <c r="CQ126" s="941"/>
      <c r="CR126" s="941"/>
      <c r="CS126" s="941"/>
      <c r="CT126" s="941"/>
      <c r="CU126" s="941"/>
      <c r="CV126" s="941"/>
      <c r="CW126" s="941"/>
      <c r="CX126" s="941"/>
      <c r="CY126" s="941"/>
      <c r="CZ126" s="941"/>
      <c r="DA126" s="941"/>
      <c r="DB126" s="941"/>
      <c r="DC126" s="941"/>
      <c r="DD126" s="941"/>
      <c r="DE126" s="941"/>
      <c r="DF126" s="942"/>
      <c r="DG126" s="943" t="s">
        <v>122</v>
      </c>
      <c r="DH126" s="944"/>
      <c r="DI126" s="944"/>
      <c r="DJ126" s="944"/>
      <c r="DK126" s="944"/>
      <c r="DL126" s="944" t="s">
        <v>122</v>
      </c>
      <c r="DM126" s="944"/>
      <c r="DN126" s="944"/>
      <c r="DO126" s="944"/>
      <c r="DP126" s="944"/>
      <c r="DQ126" s="944" t="s">
        <v>122</v>
      </c>
      <c r="DR126" s="944"/>
      <c r="DS126" s="944"/>
      <c r="DT126" s="944"/>
      <c r="DU126" s="944"/>
      <c r="DV126" s="945" t="s">
        <v>122</v>
      </c>
      <c r="DW126" s="945"/>
      <c r="DX126" s="945"/>
      <c r="DY126" s="945"/>
      <c r="DZ126" s="946"/>
    </row>
    <row r="127" spans="1:130" s="224" customFormat="1" ht="26.25" customHeight="1" x14ac:dyDescent="0.15">
      <c r="A127" s="1076"/>
      <c r="B127" s="969"/>
      <c r="C127" s="991" t="s">
        <v>460</v>
      </c>
      <c r="D127" s="983"/>
      <c r="E127" s="983"/>
      <c r="F127" s="983"/>
      <c r="G127" s="983"/>
      <c r="H127" s="983"/>
      <c r="I127" s="983"/>
      <c r="J127" s="983"/>
      <c r="K127" s="983"/>
      <c r="L127" s="983"/>
      <c r="M127" s="983"/>
      <c r="N127" s="983"/>
      <c r="O127" s="983"/>
      <c r="P127" s="983"/>
      <c r="Q127" s="983"/>
      <c r="R127" s="983"/>
      <c r="S127" s="983"/>
      <c r="T127" s="983"/>
      <c r="U127" s="983"/>
      <c r="V127" s="983"/>
      <c r="W127" s="983"/>
      <c r="X127" s="983"/>
      <c r="Y127" s="983"/>
      <c r="Z127" s="984"/>
      <c r="AA127" s="976">
        <v>11313</v>
      </c>
      <c r="AB127" s="977"/>
      <c r="AC127" s="977"/>
      <c r="AD127" s="977"/>
      <c r="AE127" s="978"/>
      <c r="AF127" s="979">
        <v>10882</v>
      </c>
      <c r="AG127" s="977"/>
      <c r="AH127" s="977"/>
      <c r="AI127" s="977"/>
      <c r="AJ127" s="978"/>
      <c r="AK127" s="979">
        <v>5709</v>
      </c>
      <c r="AL127" s="977"/>
      <c r="AM127" s="977"/>
      <c r="AN127" s="977"/>
      <c r="AO127" s="978"/>
      <c r="AP127" s="980">
        <v>0.2</v>
      </c>
      <c r="AQ127" s="981"/>
      <c r="AR127" s="981"/>
      <c r="AS127" s="981"/>
      <c r="AT127" s="982"/>
      <c r="AU127" s="226"/>
      <c r="AV127" s="226"/>
      <c r="AW127" s="226"/>
      <c r="AX127" s="1049" t="s">
        <v>461</v>
      </c>
      <c r="AY127" s="1050"/>
      <c r="AZ127" s="1050"/>
      <c r="BA127" s="1050"/>
      <c r="BB127" s="1050"/>
      <c r="BC127" s="1050"/>
      <c r="BD127" s="1050"/>
      <c r="BE127" s="1051"/>
      <c r="BF127" s="1052" t="s">
        <v>462</v>
      </c>
      <c r="BG127" s="1050"/>
      <c r="BH127" s="1050"/>
      <c r="BI127" s="1050"/>
      <c r="BJ127" s="1050"/>
      <c r="BK127" s="1050"/>
      <c r="BL127" s="1051"/>
      <c r="BM127" s="1052" t="s">
        <v>463</v>
      </c>
      <c r="BN127" s="1050"/>
      <c r="BO127" s="1050"/>
      <c r="BP127" s="1050"/>
      <c r="BQ127" s="1050"/>
      <c r="BR127" s="1050"/>
      <c r="BS127" s="1051"/>
      <c r="BT127" s="1052" t="s">
        <v>464</v>
      </c>
      <c r="BU127" s="1050"/>
      <c r="BV127" s="1050"/>
      <c r="BW127" s="1050"/>
      <c r="BX127" s="1050"/>
      <c r="BY127" s="1050"/>
      <c r="BZ127" s="1073"/>
      <c r="CA127" s="226"/>
      <c r="CB127" s="226"/>
      <c r="CC127" s="226"/>
      <c r="CD127" s="249"/>
      <c r="CE127" s="249"/>
      <c r="CF127" s="249"/>
      <c r="CG127" s="226"/>
      <c r="CH127" s="226"/>
      <c r="CI127" s="226"/>
      <c r="CJ127" s="248"/>
      <c r="CK127" s="1041"/>
      <c r="CL127" s="1028"/>
      <c r="CM127" s="1028"/>
      <c r="CN127" s="1028"/>
      <c r="CO127" s="1029"/>
      <c r="CP127" s="940" t="s">
        <v>465</v>
      </c>
      <c r="CQ127" s="941"/>
      <c r="CR127" s="941"/>
      <c r="CS127" s="941"/>
      <c r="CT127" s="941"/>
      <c r="CU127" s="941"/>
      <c r="CV127" s="941"/>
      <c r="CW127" s="941"/>
      <c r="CX127" s="941"/>
      <c r="CY127" s="941"/>
      <c r="CZ127" s="941"/>
      <c r="DA127" s="941"/>
      <c r="DB127" s="941"/>
      <c r="DC127" s="941"/>
      <c r="DD127" s="941"/>
      <c r="DE127" s="941"/>
      <c r="DF127" s="942"/>
      <c r="DG127" s="943" t="s">
        <v>122</v>
      </c>
      <c r="DH127" s="944"/>
      <c r="DI127" s="944"/>
      <c r="DJ127" s="944"/>
      <c r="DK127" s="944"/>
      <c r="DL127" s="944" t="s">
        <v>122</v>
      </c>
      <c r="DM127" s="944"/>
      <c r="DN127" s="944"/>
      <c r="DO127" s="944"/>
      <c r="DP127" s="944"/>
      <c r="DQ127" s="944" t="s">
        <v>122</v>
      </c>
      <c r="DR127" s="944"/>
      <c r="DS127" s="944"/>
      <c r="DT127" s="944"/>
      <c r="DU127" s="944"/>
      <c r="DV127" s="945" t="s">
        <v>122</v>
      </c>
      <c r="DW127" s="945"/>
      <c r="DX127" s="945"/>
      <c r="DY127" s="945"/>
      <c r="DZ127" s="946"/>
    </row>
    <row r="128" spans="1:130" s="224" customFormat="1" ht="26.25" customHeight="1" thickBot="1" x14ac:dyDescent="0.2">
      <c r="A128" s="1059" t="s">
        <v>466</v>
      </c>
      <c r="B128" s="1060"/>
      <c r="C128" s="1060"/>
      <c r="D128" s="1060"/>
      <c r="E128" s="1060"/>
      <c r="F128" s="1060"/>
      <c r="G128" s="1060"/>
      <c r="H128" s="1060"/>
      <c r="I128" s="1060"/>
      <c r="J128" s="1060"/>
      <c r="K128" s="1060"/>
      <c r="L128" s="1060"/>
      <c r="M128" s="1060"/>
      <c r="N128" s="1060"/>
      <c r="O128" s="1060"/>
      <c r="P128" s="1060"/>
      <c r="Q128" s="1060"/>
      <c r="R128" s="1060"/>
      <c r="S128" s="1060"/>
      <c r="T128" s="1060"/>
      <c r="U128" s="1060"/>
      <c r="V128" s="1060"/>
      <c r="W128" s="1061" t="s">
        <v>467</v>
      </c>
      <c r="X128" s="1061"/>
      <c r="Y128" s="1061"/>
      <c r="Z128" s="1062"/>
      <c r="AA128" s="1063">
        <v>2012</v>
      </c>
      <c r="AB128" s="1064"/>
      <c r="AC128" s="1064"/>
      <c r="AD128" s="1064"/>
      <c r="AE128" s="1065"/>
      <c r="AF128" s="1066">
        <v>2059</v>
      </c>
      <c r="AG128" s="1064"/>
      <c r="AH128" s="1064"/>
      <c r="AI128" s="1064"/>
      <c r="AJ128" s="1065"/>
      <c r="AK128" s="1066">
        <v>2054</v>
      </c>
      <c r="AL128" s="1064"/>
      <c r="AM128" s="1064"/>
      <c r="AN128" s="1064"/>
      <c r="AO128" s="1065"/>
      <c r="AP128" s="1067"/>
      <c r="AQ128" s="1068"/>
      <c r="AR128" s="1068"/>
      <c r="AS128" s="1068"/>
      <c r="AT128" s="1069"/>
      <c r="AU128" s="226"/>
      <c r="AV128" s="226"/>
      <c r="AW128" s="226"/>
      <c r="AX128" s="914" t="s">
        <v>468</v>
      </c>
      <c r="AY128" s="915"/>
      <c r="AZ128" s="915"/>
      <c r="BA128" s="915"/>
      <c r="BB128" s="915"/>
      <c r="BC128" s="915"/>
      <c r="BD128" s="915"/>
      <c r="BE128" s="916"/>
      <c r="BF128" s="1070" t="s">
        <v>122</v>
      </c>
      <c r="BG128" s="1071"/>
      <c r="BH128" s="1071"/>
      <c r="BI128" s="1071"/>
      <c r="BJ128" s="1071"/>
      <c r="BK128" s="1071"/>
      <c r="BL128" s="1072"/>
      <c r="BM128" s="1070">
        <v>15</v>
      </c>
      <c r="BN128" s="1071"/>
      <c r="BO128" s="1071"/>
      <c r="BP128" s="1071"/>
      <c r="BQ128" s="1071"/>
      <c r="BR128" s="1071"/>
      <c r="BS128" s="1072"/>
      <c r="BT128" s="1070">
        <v>20</v>
      </c>
      <c r="BU128" s="1071"/>
      <c r="BV128" s="1071"/>
      <c r="BW128" s="1071"/>
      <c r="BX128" s="1071"/>
      <c r="BY128" s="1071"/>
      <c r="BZ128" s="1094"/>
      <c r="CA128" s="249"/>
      <c r="CB128" s="249"/>
      <c r="CC128" s="249"/>
      <c r="CD128" s="249"/>
      <c r="CE128" s="249"/>
      <c r="CF128" s="249"/>
      <c r="CG128" s="226"/>
      <c r="CH128" s="226"/>
      <c r="CI128" s="226"/>
      <c r="CJ128" s="248"/>
      <c r="CK128" s="1042"/>
      <c r="CL128" s="1043"/>
      <c r="CM128" s="1043"/>
      <c r="CN128" s="1043"/>
      <c r="CO128" s="1044"/>
      <c r="CP128" s="1053" t="s">
        <v>469</v>
      </c>
      <c r="CQ128" s="739"/>
      <c r="CR128" s="739"/>
      <c r="CS128" s="739"/>
      <c r="CT128" s="739"/>
      <c r="CU128" s="739"/>
      <c r="CV128" s="739"/>
      <c r="CW128" s="739"/>
      <c r="CX128" s="739"/>
      <c r="CY128" s="739"/>
      <c r="CZ128" s="739"/>
      <c r="DA128" s="739"/>
      <c r="DB128" s="739"/>
      <c r="DC128" s="739"/>
      <c r="DD128" s="739"/>
      <c r="DE128" s="739"/>
      <c r="DF128" s="1054"/>
      <c r="DG128" s="1055" t="s">
        <v>122</v>
      </c>
      <c r="DH128" s="1056"/>
      <c r="DI128" s="1056"/>
      <c r="DJ128" s="1056"/>
      <c r="DK128" s="1056"/>
      <c r="DL128" s="1056" t="s">
        <v>122</v>
      </c>
      <c r="DM128" s="1056"/>
      <c r="DN128" s="1056"/>
      <c r="DO128" s="1056"/>
      <c r="DP128" s="1056"/>
      <c r="DQ128" s="1056" t="s">
        <v>122</v>
      </c>
      <c r="DR128" s="1056"/>
      <c r="DS128" s="1056"/>
      <c r="DT128" s="1056"/>
      <c r="DU128" s="1056"/>
      <c r="DV128" s="1057" t="s">
        <v>122</v>
      </c>
      <c r="DW128" s="1057"/>
      <c r="DX128" s="1057"/>
      <c r="DY128" s="1057"/>
      <c r="DZ128" s="1058"/>
    </row>
    <row r="129" spans="1:131" s="224" customFormat="1" ht="26.25" customHeight="1" x14ac:dyDescent="0.15">
      <c r="A129" s="952" t="s">
        <v>102</v>
      </c>
      <c r="B129" s="953"/>
      <c r="C129" s="953"/>
      <c r="D129" s="953"/>
      <c r="E129" s="953"/>
      <c r="F129" s="953"/>
      <c r="G129" s="953"/>
      <c r="H129" s="953"/>
      <c r="I129" s="953"/>
      <c r="J129" s="953"/>
      <c r="K129" s="953"/>
      <c r="L129" s="953"/>
      <c r="M129" s="953"/>
      <c r="N129" s="953"/>
      <c r="O129" s="953"/>
      <c r="P129" s="953"/>
      <c r="Q129" s="953"/>
      <c r="R129" s="953"/>
      <c r="S129" s="953"/>
      <c r="T129" s="953"/>
      <c r="U129" s="953"/>
      <c r="V129" s="953"/>
      <c r="W129" s="1088" t="s">
        <v>470</v>
      </c>
      <c r="X129" s="1089"/>
      <c r="Y129" s="1089"/>
      <c r="Z129" s="1090"/>
      <c r="AA129" s="976">
        <v>3456114</v>
      </c>
      <c r="AB129" s="977"/>
      <c r="AC129" s="977"/>
      <c r="AD129" s="977"/>
      <c r="AE129" s="978"/>
      <c r="AF129" s="979">
        <v>3444491</v>
      </c>
      <c r="AG129" s="977"/>
      <c r="AH129" s="977"/>
      <c r="AI129" s="977"/>
      <c r="AJ129" s="978"/>
      <c r="AK129" s="979">
        <v>3396210</v>
      </c>
      <c r="AL129" s="977"/>
      <c r="AM129" s="977"/>
      <c r="AN129" s="977"/>
      <c r="AO129" s="978"/>
      <c r="AP129" s="1091"/>
      <c r="AQ129" s="1092"/>
      <c r="AR129" s="1092"/>
      <c r="AS129" s="1092"/>
      <c r="AT129" s="1093"/>
      <c r="AU129" s="227"/>
      <c r="AV129" s="227"/>
      <c r="AW129" s="227"/>
      <c r="AX129" s="1083" t="s">
        <v>471</v>
      </c>
      <c r="AY129" s="941"/>
      <c r="AZ129" s="941"/>
      <c r="BA129" s="941"/>
      <c r="BB129" s="941"/>
      <c r="BC129" s="941"/>
      <c r="BD129" s="941"/>
      <c r="BE129" s="942"/>
      <c r="BF129" s="1084" t="s">
        <v>122</v>
      </c>
      <c r="BG129" s="1085"/>
      <c r="BH129" s="1085"/>
      <c r="BI129" s="1085"/>
      <c r="BJ129" s="1085"/>
      <c r="BK129" s="1085"/>
      <c r="BL129" s="1086"/>
      <c r="BM129" s="1084">
        <v>20</v>
      </c>
      <c r="BN129" s="1085"/>
      <c r="BO129" s="1085"/>
      <c r="BP129" s="1085"/>
      <c r="BQ129" s="1085"/>
      <c r="BR129" s="1085"/>
      <c r="BS129" s="1086"/>
      <c r="BT129" s="1084">
        <v>30</v>
      </c>
      <c r="BU129" s="1085"/>
      <c r="BV129" s="1085"/>
      <c r="BW129" s="1085"/>
      <c r="BX129" s="1085"/>
      <c r="BY129" s="1085"/>
      <c r="BZ129" s="108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52" t="s">
        <v>472</v>
      </c>
      <c r="B130" s="953"/>
      <c r="C130" s="953"/>
      <c r="D130" s="953"/>
      <c r="E130" s="953"/>
      <c r="F130" s="953"/>
      <c r="G130" s="953"/>
      <c r="H130" s="953"/>
      <c r="I130" s="953"/>
      <c r="J130" s="953"/>
      <c r="K130" s="953"/>
      <c r="L130" s="953"/>
      <c r="M130" s="953"/>
      <c r="N130" s="953"/>
      <c r="O130" s="953"/>
      <c r="P130" s="953"/>
      <c r="Q130" s="953"/>
      <c r="R130" s="953"/>
      <c r="S130" s="953"/>
      <c r="T130" s="953"/>
      <c r="U130" s="953"/>
      <c r="V130" s="953"/>
      <c r="W130" s="1088" t="s">
        <v>473</v>
      </c>
      <c r="X130" s="1089"/>
      <c r="Y130" s="1089"/>
      <c r="Z130" s="1090"/>
      <c r="AA130" s="976">
        <v>577910</v>
      </c>
      <c r="AB130" s="977"/>
      <c r="AC130" s="977"/>
      <c r="AD130" s="977"/>
      <c r="AE130" s="978"/>
      <c r="AF130" s="979">
        <v>576133</v>
      </c>
      <c r="AG130" s="977"/>
      <c r="AH130" s="977"/>
      <c r="AI130" s="977"/>
      <c r="AJ130" s="978"/>
      <c r="AK130" s="979">
        <v>516649</v>
      </c>
      <c r="AL130" s="977"/>
      <c r="AM130" s="977"/>
      <c r="AN130" s="977"/>
      <c r="AO130" s="978"/>
      <c r="AP130" s="1091"/>
      <c r="AQ130" s="1092"/>
      <c r="AR130" s="1092"/>
      <c r="AS130" s="1092"/>
      <c r="AT130" s="1093"/>
      <c r="AU130" s="227"/>
      <c r="AV130" s="227"/>
      <c r="AW130" s="227"/>
      <c r="AX130" s="1083" t="s">
        <v>474</v>
      </c>
      <c r="AY130" s="941"/>
      <c r="AZ130" s="941"/>
      <c r="BA130" s="941"/>
      <c r="BB130" s="941"/>
      <c r="BC130" s="941"/>
      <c r="BD130" s="941"/>
      <c r="BE130" s="942"/>
      <c r="BF130" s="1119">
        <v>11.6</v>
      </c>
      <c r="BG130" s="1120"/>
      <c r="BH130" s="1120"/>
      <c r="BI130" s="1120"/>
      <c r="BJ130" s="1120"/>
      <c r="BK130" s="1120"/>
      <c r="BL130" s="1121"/>
      <c r="BM130" s="1119">
        <v>25</v>
      </c>
      <c r="BN130" s="1120"/>
      <c r="BO130" s="1120"/>
      <c r="BP130" s="1120"/>
      <c r="BQ130" s="1120"/>
      <c r="BR130" s="1120"/>
      <c r="BS130" s="1121"/>
      <c r="BT130" s="1119">
        <v>35</v>
      </c>
      <c r="BU130" s="1120"/>
      <c r="BV130" s="1120"/>
      <c r="BW130" s="1120"/>
      <c r="BX130" s="1120"/>
      <c r="BY130" s="1120"/>
      <c r="BZ130" s="112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3"/>
      <c r="B131" s="1124"/>
      <c r="C131" s="1124"/>
      <c r="D131" s="1124"/>
      <c r="E131" s="1124"/>
      <c r="F131" s="1124"/>
      <c r="G131" s="1124"/>
      <c r="H131" s="1124"/>
      <c r="I131" s="1124"/>
      <c r="J131" s="1124"/>
      <c r="K131" s="1124"/>
      <c r="L131" s="1124"/>
      <c r="M131" s="1124"/>
      <c r="N131" s="1124"/>
      <c r="O131" s="1124"/>
      <c r="P131" s="1124"/>
      <c r="Q131" s="1124"/>
      <c r="R131" s="1124"/>
      <c r="S131" s="1124"/>
      <c r="T131" s="1124"/>
      <c r="U131" s="1124"/>
      <c r="V131" s="1124"/>
      <c r="W131" s="1125" t="s">
        <v>475</v>
      </c>
      <c r="X131" s="1126"/>
      <c r="Y131" s="1126"/>
      <c r="Z131" s="1127"/>
      <c r="AA131" s="1022">
        <v>2878204</v>
      </c>
      <c r="AB131" s="1004"/>
      <c r="AC131" s="1004"/>
      <c r="AD131" s="1004"/>
      <c r="AE131" s="1005"/>
      <c r="AF131" s="1003">
        <v>2868358</v>
      </c>
      <c r="AG131" s="1004"/>
      <c r="AH131" s="1004"/>
      <c r="AI131" s="1004"/>
      <c r="AJ131" s="1005"/>
      <c r="AK131" s="1003">
        <v>2879561</v>
      </c>
      <c r="AL131" s="1004"/>
      <c r="AM131" s="1004"/>
      <c r="AN131" s="1004"/>
      <c r="AO131" s="1005"/>
      <c r="AP131" s="1128"/>
      <c r="AQ131" s="1129"/>
      <c r="AR131" s="1129"/>
      <c r="AS131" s="1129"/>
      <c r="AT131" s="1130"/>
      <c r="AU131" s="227"/>
      <c r="AV131" s="227"/>
      <c r="AW131" s="227"/>
      <c r="AX131" s="1101" t="s">
        <v>476</v>
      </c>
      <c r="AY131" s="739"/>
      <c r="AZ131" s="739"/>
      <c r="BA131" s="739"/>
      <c r="BB131" s="739"/>
      <c r="BC131" s="739"/>
      <c r="BD131" s="739"/>
      <c r="BE131" s="1054"/>
      <c r="BF131" s="1102" t="s">
        <v>122</v>
      </c>
      <c r="BG131" s="1103"/>
      <c r="BH131" s="1103"/>
      <c r="BI131" s="1103"/>
      <c r="BJ131" s="1103"/>
      <c r="BK131" s="1103"/>
      <c r="BL131" s="1104"/>
      <c r="BM131" s="1102">
        <v>350</v>
      </c>
      <c r="BN131" s="1103"/>
      <c r="BO131" s="1103"/>
      <c r="BP131" s="1103"/>
      <c r="BQ131" s="1103"/>
      <c r="BR131" s="1103"/>
      <c r="BS131" s="1104"/>
      <c r="BT131" s="1105"/>
      <c r="BU131" s="1106"/>
      <c r="BV131" s="1106"/>
      <c r="BW131" s="1106"/>
      <c r="BX131" s="1106"/>
      <c r="BY131" s="1106"/>
      <c r="BZ131" s="110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8" t="s">
        <v>477</v>
      </c>
      <c r="B132" s="1109"/>
      <c r="C132" s="1109"/>
      <c r="D132" s="1109"/>
      <c r="E132" s="1109"/>
      <c r="F132" s="1109"/>
      <c r="G132" s="1109"/>
      <c r="H132" s="1109"/>
      <c r="I132" s="1109"/>
      <c r="J132" s="1109"/>
      <c r="K132" s="1109"/>
      <c r="L132" s="1109"/>
      <c r="M132" s="1109"/>
      <c r="N132" s="1109"/>
      <c r="O132" s="1109"/>
      <c r="P132" s="1109"/>
      <c r="Q132" s="1109"/>
      <c r="R132" s="1109"/>
      <c r="S132" s="1109"/>
      <c r="T132" s="1109"/>
      <c r="U132" s="1109"/>
      <c r="V132" s="1112" t="s">
        <v>478</v>
      </c>
      <c r="W132" s="1112"/>
      <c r="X132" s="1112"/>
      <c r="Y132" s="1112"/>
      <c r="Z132" s="1113"/>
      <c r="AA132" s="1114">
        <v>11.810455409999999</v>
      </c>
      <c r="AB132" s="1115"/>
      <c r="AC132" s="1115"/>
      <c r="AD132" s="1115"/>
      <c r="AE132" s="1116"/>
      <c r="AF132" s="1117">
        <v>12.22723942</v>
      </c>
      <c r="AG132" s="1115"/>
      <c r="AH132" s="1115"/>
      <c r="AI132" s="1115"/>
      <c r="AJ132" s="1116"/>
      <c r="AK132" s="1117">
        <v>10.93069026</v>
      </c>
      <c r="AL132" s="1115"/>
      <c r="AM132" s="1115"/>
      <c r="AN132" s="1115"/>
      <c r="AO132" s="1116"/>
      <c r="AP132" s="1019"/>
      <c r="AQ132" s="1020"/>
      <c r="AR132" s="1020"/>
      <c r="AS132" s="1020"/>
      <c r="AT132" s="111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10"/>
      <c r="B133" s="1111"/>
      <c r="C133" s="1111"/>
      <c r="D133" s="1111"/>
      <c r="E133" s="1111"/>
      <c r="F133" s="1111"/>
      <c r="G133" s="1111"/>
      <c r="H133" s="1111"/>
      <c r="I133" s="1111"/>
      <c r="J133" s="1111"/>
      <c r="K133" s="1111"/>
      <c r="L133" s="1111"/>
      <c r="M133" s="1111"/>
      <c r="N133" s="1111"/>
      <c r="O133" s="1111"/>
      <c r="P133" s="1111"/>
      <c r="Q133" s="1111"/>
      <c r="R133" s="1111"/>
      <c r="S133" s="1111"/>
      <c r="T133" s="1111"/>
      <c r="U133" s="1111"/>
      <c r="V133" s="1095" t="s">
        <v>479</v>
      </c>
      <c r="W133" s="1095"/>
      <c r="X133" s="1095"/>
      <c r="Y133" s="1095"/>
      <c r="Z133" s="1096"/>
      <c r="AA133" s="1097">
        <v>11.5</v>
      </c>
      <c r="AB133" s="1098"/>
      <c r="AC133" s="1098"/>
      <c r="AD133" s="1098"/>
      <c r="AE133" s="1099"/>
      <c r="AF133" s="1097">
        <v>12</v>
      </c>
      <c r="AG133" s="1098"/>
      <c r="AH133" s="1098"/>
      <c r="AI133" s="1098"/>
      <c r="AJ133" s="1099"/>
      <c r="AK133" s="1097">
        <v>11.6</v>
      </c>
      <c r="AL133" s="1098"/>
      <c r="AM133" s="1098"/>
      <c r="AN133" s="1098"/>
      <c r="AO133" s="1099"/>
      <c r="AP133" s="1046"/>
      <c r="AQ133" s="1047"/>
      <c r="AR133" s="1047"/>
      <c r="AS133" s="1047"/>
      <c r="AT133" s="110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FCIp8N3LjCLvvudR+IzOoLwTjZNFVTbfSzOGbVzUqG/bm9xrkKkBb6B3m75DcJluGk5dZFP+KTvV3dZYLDdFg==" saltValue="Q+OVa4dU3HcQe91Yto+G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22" zoomScale="85" zoomScaleNormal="85" zoomScaleSheetLayoutView="85" workbookViewId="0">
      <selection activeCell="DP42" sqref="DP4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9HAR0Y23SXDeK07GqglTYpvH+dhIo3Wi3Tlt/Y9dN0NAFkIkpLfVLdg2ToZlj+5GqXW5uXRHr1a7gYSQWT0ovA==" saltValue="u/cTN6gL1CLHjxitNfP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16" zoomScale="85" zoomScaleNormal="85" zoomScaleSheetLayoutView="55" workbookViewId="0">
      <selection activeCell="AF14" sqref="AF14:AJ14"/>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j8cTB4SxZgFZCswDryarlE4hEhelVXGjPOljvzHb+T81UgCeUfZEY+7cqUFaanK0U/pBAaO+m5fSGrUXbpkSQ==" saltValue="bO3NiTofRW31rQJY+WNE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zoomScale="85" zoomScaleSheetLayoutView="85" workbookViewId="0">
      <selection activeCell="AF14" sqref="AF14:AJ14"/>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32" t="s">
        <v>483</v>
      </c>
      <c r="AP7" s="265"/>
      <c r="AQ7" s="266" t="s">
        <v>484</v>
      </c>
      <c r="AR7" s="267"/>
    </row>
    <row r="8" spans="1:46" x14ac:dyDescent="0.15">
      <c r="A8" s="259"/>
      <c r="AK8" s="268"/>
      <c r="AL8" s="269"/>
      <c r="AM8" s="269"/>
      <c r="AN8" s="270"/>
      <c r="AO8" s="1133"/>
      <c r="AP8" s="271" t="s">
        <v>485</v>
      </c>
      <c r="AQ8" s="272" t="s">
        <v>486</v>
      </c>
      <c r="AR8" s="273" t="s">
        <v>487</v>
      </c>
    </row>
    <row r="9" spans="1:46" x14ac:dyDescent="0.15">
      <c r="A9" s="259"/>
      <c r="AK9" s="1134" t="s">
        <v>488</v>
      </c>
      <c r="AL9" s="1135"/>
      <c r="AM9" s="1135"/>
      <c r="AN9" s="1136"/>
      <c r="AO9" s="274">
        <v>958471</v>
      </c>
      <c r="AP9" s="274">
        <v>205901</v>
      </c>
      <c r="AQ9" s="275">
        <v>217348</v>
      </c>
      <c r="AR9" s="276">
        <v>-5.3</v>
      </c>
    </row>
    <row r="10" spans="1:46" ht="13.5" customHeight="1" x14ac:dyDescent="0.15">
      <c r="A10" s="259"/>
      <c r="AK10" s="1134" t="s">
        <v>489</v>
      </c>
      <c r="AL10" s="1135"/>
      <c r="AM10" s="1135"/>
      <c r="AN10" s="1136"/>
      <c r="AO10" s="277">
        <v>148676</v>
      </c>
      <c r="AP10" s="277">
        <v>31939</v>
      </c>
      <c r="AQ10" s="278">
        <v>32038</v>
      </c>
      <c r="AR10" s="279">
        <v>-0.3</v>
      </c>
    </row>
    <row r="11" spans="1:46" ht="13.5" customHeight="1" x14ac:dyDescent="0.15">
      <c r="A11" s="259"/>
      <c r="AK11" s="1134" t="s">
        <v>490</v>
      </c>
      <c r="AL11" s="1135"/>
      <c r="AM11" s="1135"/>
      <c r="AN11" s="1136"/>
      <c r="AO11" s="277" t="s">
        <v>491</v>
      </c>
      <c r="AP11" s="277" t="s">
        <v>491</v>
      </c>
      <c r="AQ11" s="278">
        <v>835</v>
      </c>
      <c r="AR11" s="279" t="s">
        <v>491</v>
      </c>
    </row>
    <row r="12" spans="1:46" ht="13.5" customHeight="1" x14ac:dyDescent="0.15">
      <c r="A12" s="259"/>
      <c r="AK12" s="1134" t="s">
        <v>492</v>
      </c>
      <c r="AL12" s="1135"/>
      <c r="AM12" s="1135"/>
      <c r="AN12" s="1136"/>
      <c r="AO12" s="277" t="s">
        <v>491</v>
      </c>
      <c r="AP12" s="277" t="s">
        <v>491</v>
      </c>
      <c r="AQ12" s="278" t="s">
        <v>491</v>
      </c>
      <c r="AR12" s="279" t="s">
        <v>491</v>
      </c>
    </row>
    <row r="13" spans="1:46" ht="13.5" customHeight="1" x14ac:dyDescent="0.15">
      <c r="A13" s="259"/>
      <c r="AK13" s="1134" t="s">
        <v>493</v>
      </c>
      <c r="AL13" s="1135"/>
      <c r="AM13" s="1135"/>
      <c r="AN13" s="1136"/>
      <c r="AO13" s="277">
        <v>33784</v>
      </c>
      <c r="AP13" s="277">
        <v>7258</v>
      </c>
      <c r="AQ13" s="278">
        <v>7824</v>
      </c>
      <c r="AR13" s="279">
        <v>-7.2</v>
      </c>
    </row>
    <row r="14" spans="1:46" ht="13.5" customHeight="1" x14ac:dyDescent="0.15">
      <c r="A14" s="259"/>
      <c r="AK14" s="1134" t="s">
        <v>494</v>
      </c>
      <c r="AL14" s="1135"/>
      <c r="AM14" s="1135"/>
      <c r="AN14" s="1136"/>
      <c r="AO14" s="277">
        <v>19034</v>
      </c>
      <c r="AP14" s="277">
        <v>4089</v>
      </c>
      <c r="AQ14" s="278">
        <v>4511</v>
      </c>
      <c r="AR14" s="279">
        <v>-9.4</v>
      </c>
    </row>
    <row r="15" spans="1:46" ht="13.5" customHeight="1" x14ac:dyDescent="0.15">
      <c r="A15" s="259"/>
      <c r="AK15" s="1137" t="s">
        <v>495</v>
      </c>
      <c r="AL15" s="1138"/>
      <c r="AM15" s="1138"/>
      <c r="AN15" s="1139"/>
      <c r="AO15" s="277">
        <v>-71688</v>
      </c>
      <c r="AP15" s="277">
        <v>-15400</v>
      </c>
      <c r="AQ15" s="278">
        <v>-13520</v>
      </c>
      <c r="AR15" s="279">
        <v>13.9</v>
      </c>
    </row>
    <row r="16" spans="1:46" x14ac:dyDescent="0.15">
      <c r="A16" s="259"/>
      <c r="AK16" s="1137" t="s">
        <v>178</v>
      </c>
      <c r="AL16" s="1138"/>
      <c r="AM16" s="1138"/>
      <c r="AN16" s="1139"/>
      <c r="AO16" s="277">
        <v>1088277</v>
      </c>
      <c r="AP16" s="277">
        <v>233787</v>
      </c>
      <c r="AQ16" s="278">
        <v>249036</v>
      </c>
      <c r="AR16" s="279">
        <v>-6.1</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40" t="s">
        <v>500</v>
      </c>
      <c r="AL21" s="1141"/>
      <c r="AM21" s="1141"/>
      <c r="AN21" s="1142"/>
      <c r="AO21" s="289">
        <v>18.899999999999999</v>
      </c>
      <c r="AP21" s="290">
        <v>21</v>
      </c>
      <c r="AQ21" s="291">
        <v>-2.1</v>
      </c>
      <c r="AS21" s="292"/>
      <c r="AT21" s="288"/>
    </row>
    <row r="22" spans="1:46" s="260" customFormat="1" x14ac:dyDescent="0.15">
      <c r="A22" s="288"/>
      <c r="AK22" s="1140" t="s">
        <v>501</v>
      </c>
      <c r="AL22" s="1141"/>
      <c r="AM22" s="1141"/>
      <c r="AN22" s="1142"/>
      <c r="AO22" s="293">
        <v>98.9</v>
      </c>
      <c r="AP22" s="294">
        <v>95.5</v>
      </c>
      <c r="AQ22" s="295">
        <v>3.4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31" t="s">
        <v>502</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32" t="s">
        <v>483</v>
      </c>
      <c r="AP30" s="265"/>
      <c r="AQ30" s="266" t="s">
        <v>484</v>
      </c>
      <c r="AR30" s="267"/>
    </row>
    <row r="31" spans="1:46" x14ac:dyDescent="0.15">
      <c r="A31" s="259"/>
      <c r="AK31" s="268"/>
      <c r="AL31" s="269"/>
      <c r="AM31" s="269"/>
      <c r="AN31" s="270"/>
      <c r="AO31" s="1133"/>
      <c r="AP31" s="271" t="s">
        <v>485</v>
      </c>
      <c r="AQ31" s="272" t="s">
        <v>486</v>
      </c>
      <c r="AR31" s="273" t="s">
        <v>487</v>
      </c>
    </row>
    <row r="32" spans="1:46" ht="27" customHeight="1" x14ac:dyDescent="0.15">
      <c r="A32" s="259"/>
      <c r="AK32" s="1148" t="s">
        <v>505</v>
      </c>
      <c r="AL32" s="1149"/>
      <c r="AM32" s="1149"/>
      <c r="AN32" s="1150"/>
      <c r="AO32" s="303">
        <v>691421</v>
      </c>
      <c r="AP32" s="303">
        <v>148533</v>
      </c>
      <c r="AQ32" s="304">
        <v>141939</v>
      </c>
      <c r="AR32" s="305">
        <v>4.5999999999999996</v>
      </c>
    </row>
    <row r="33" spans="1:46" ht="13.5" customHeight="1" x14ac:dyDescent="0.15">
      <c r="A33" s="259"/>
      <c r="AK33" s="1148" t="s">
        <v>506</v>
      </c>
      <c r="AL33" s="1149"/>
      <c r="AM33" s="1149"/>
      <c r="AN33" s="1150"/>
      <c r="AO33" s="303" t="s">
        <v>491</v>
      </c>
      <c r="AP33" s="303" t="s">
        <v>491</v>
      </c>
      <c r="AQ33" s="304" t="s">
        <v>491</v>
      </c>
      <c r="AR33" s="305" t="s">
        <v>491</v>
      </c>
    </row>
    <row r="34" spans="1:46" ht="27" customHeight="1" x14ac:dyDescent="0.15">
      <c r="A34" s="259"/>
      <c r="AK34" s="1148" t="s">
        <v>507</v>
      </c>
      <c r="AL34" s="1149"/>
      <c r="AM34" s="1149"/>
      <c r="AN34" s="1150"/>
      <c r="AO34" s="303" t="s">
        <v>491</v>
      </c>
      <c r="AP34" s="303" t="s">
        <v>491</v>
      </c>
      <c r="AQ34" s="304" t="s">
        <v>491</v>
      </c>
      <c r="AR34" s="305" t="s">
        <v>491</v>
      </c>
    </row>
    <row r="35" spans="1:46" ht="27" customHeight="1" x14ac:dyDescent="0.15">
      <c r="A35" s="259"/>
      <c r="AK35" s="1148" t="s">
        <v>508</v>
      </c>
      <c r="AL35" s="1149"/>
      <c r="AM35" s="1149"/>
      <c r="AN35" s="1150"/>
      <c r="AO35" s="303">
        <v>117853</v>
      </c>
      <c r="AP35" s="303">
        <v>25318</v>
      </c>
      <c r="AQ35" s="304">
        <v>33103</v>
      </c>
      <c r="AR35" s="305">
        <v>-23.5</v>
      </c>
    </row>
    <row r="36" spans="1:46" ht="27" customHeight="1" x14ac:dyDescent="0.15">
      <c r="A36" s="259"/>
      <c r="AK36" s="1148" t="s">
        <v>509</v>
      </c>
      <c r="AL36" s="1149"/>
      <c r="AM36" s="1149"/>
      <c r="AN36" s="1150"/>
      <c r="AO36" s="303">
        <v>18476</v>
      </c>
      <c r="AP36" s="303">
        <v>3969</v>
      </c>
      <c r="AQ36" s="304">
        <v>3141</v>
      </c>
      <c r="AR36" s="305">
        <v>26.4</v>
      </c>
    </row>
    <row r="37" spans="1:46" ht="13.5" customHeight="1" x14ac:dyDescent="0.15">
      <c r="A37" s="259"/>
      <c r="AK37" s="1148" t="s">
        <v>510</v>
      </c>
      <c r="AL37" s="1149"/>
      <c r="AM37" s="1149"/>
      <c r="AN37" s="1150"/>
      <c r="AO37" s="303">
        <v>5709</v>
      </c>
      <c r="AP37" s="303">
        <v>1226</v>
      </c>
      <c r="AQ37" s="304">
        <v>429</v>
      </c>
      <c r="AR37" s="305">
        <v>185.8</v>
      </c>
    </row>
    <row r="38" spans="1:46" ht="27" customHeight="1" x14ac:dyDescent="0.15">
      <c r="A38" s="259"/>
      <c r="AK38" s="1151" t="s">
        <v>511</v>
      </c>
      <c r="AL38" s="1152"/>
      <c r="AM38" s="1152"/>
      <c r="AN38" s="1153"/>
      <c r="AO38" s="306" t="s">
        <v>491</v>
      </c>
      <c r="AP38" s="306" t="s">
        <v>491</v>
      </c>
      <c r="AQ38" s="307">
        <v>16</v>
      </c>
      <c r="AR38" s="295" t="s">
        <v>491</v>
      </c>
      <c r="AS38" s="302"/>
    </row>
    <row r="39" spans="1:46" x14ac:dyDescent="0.15">
      <c r="A39" s="259"/>
      <c r="AK39" s="1151" t="s">
        <v>512</v>
      </c>
      <c r="AL39" s="1152"/>
      <c r="AM39" s="1152"/>
      <c r="AN39" s="1153"/>
      <c r="AO39" s="303">
        <v>-2054</v>
      </c>
      <c r="AP39" s="303">
        <v>-441</v>
      </c>
      <c r="AQ39" s="304">
        <v>-2776</v>
      </c>
      <c r="AR39" s="305">
        <v>-84.1</v>
      </c>
      <c r="AS39" s="302"/>
    </row>
    <row r="40" spans="1:46" ht="27" customHeight="1" x14ac:dyDescent="0.15">
      <c r="A40" s="259"/>
      <c r="AK40" s="1148" t="s">
        <v>513</v>
      </c>
      <c r="AL40" s="1149"/>
      <c r="AM40" s="1149"/>
      <c r="AN40" s="1150"/>
      <c r="AO40" s="303">
        <v>-516649</v>
      </c>
      <c r="AP40" s="303">
        <v>-110988</v>
      </c>
      <c r="AQ40" s="304">
        <v>-127875</v>
      </c>
      <c r="AR40" s="305">
        <v>-13.2</v>
      </c>
      <c r="AS40" s="302"/>
    </row>
    <row r="41" spans="1:46" x14ac:dyDescent="0.15">
      <c r="A41" s="259"/>
      <c r="AK41" s="1154" t="s">
        <v>288</v>
      </c>
      <c r="AL41" s="1155"/>
      <c r="AM41" s="1155"/>
      <c r="AN41" s="1156"/>
      <c r="AO41" s="303">
        <v>314756</v>
      </c>
      <c r="AP41" s="303">
        <v>67617</v>
      </c>
      <c r="AQ41" s="304">
        <v>47977</v>
      </c>
      <c r="AR41" s="305">
        <v>40.9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43" t="s">
        <v>483</v>
      </c>
      <c r="AN49" s="1145" t="s">
        <v>516</v>
      </c>
      <c r="AO49" s="1146"/>
      <c r="AP49" s="1146"/>
      <c r="AQ49" s="1146"/>
      <c r="AR49" s="1147"/>
    </row>
    <row r="50" spans="1:44" x14ac:dyDescent="0.15">
      <c r="A50" s="259"/>
      <c r="AK50" s="317"/>
      <c r="AL50" s="318"/>
      <c r="AM50" s="1144"/>
      <c r="AN50" s="319" t="s">
        <v>517</v>
      </c>
      <c r="AO50" s="320" t="s">
        <v>518</v>
      </c>
      <c r="AP50" s="321" t="s">
        <v>519</v>
      </c>
      <c r="AQ50" s="322" t="s">
        <v>520</v>
      </c>
      <c r="AR50" s="323" t="s">
        <v>521</v>
      </c>
    </row>
    <row r="51" spans="1:44" x14ac:dyDescent="0.15">
      <c r="A51" s="259"/>
      <c r="AK51" s="315" t="s">
        <v>522</v>
      </c>
      <c r="AL51" s="316"/>
      <c r="AM51" s="324">
        <v>894548</v>
      </c>
      <c r="AN51" s="325">
        <v>170423</v>
      </c>
      <c r="AO51" s="326">
        <v>26.9</v>
      </c>
      <c r="AP51" s="327">
        <v>126262</v>
      </c>
      <c r="AQ51" s="328">
        <v>10</v>
      </c>
      <c r="AR51" s="329">
        <v>16.899999999999999</v>
      </c>
    </row>
    <row r="52" spans="1:44" x14ac:dyDescent="0.15">
      <c r="A52" s="259"/>
      <c r="AK52" s="330"/>
      <c r="AL52" s="331" t="s">
        <v>523</v>
      </c>
      <c r="AM52" s="332">
        <v>408974</v>
      </c>
      <c r="AN52" s="333">
        <v>77915</v>
      </c>
      <c r="AO52" s="334">
        <v>-15.4</v>
      </c>
      <c r="AP52" s="335">
        <v>56769</v>
      </c>
      <c r="AQ52" s="336">
        <v>2.1</v>
      </c>
      <c r="AR52" s="337">
        <v>-17.5</v>
      </c>
    </row>
    <row r="53" spans="1:44" x14ac:dyDescent="0.15">
      <c r="A53" s="259"/>
      <c r="AK53" s="315" t="s">
        <v>524</v>
      </c>
      <c r="AL53" s="316"/>
      <c r="AM53" s="324">
        <v>414445</v>
      </c>
      <c r="AN53" s="325">
        <v>81584</v>
      </c>
      <c r="AO53" s="326">
        <v>-52.1</v>
      </c>
      <c r="AP53" s="327">
        <v>263613</v>
      </c>
      <c r="AQ53" s="328">
        <v>108.8</v>
      </c>
      <c r="AR53" s="329">
        <v>-160.9</v>
      </c>
    </row>
    <row r="54" spans="1:44" x14ac:dyDescent="0.15">
      <c r="A54" s="259"/>
      <c r="AK54" s="330"/>
      <c r="AL54" s="331" t="s">
        <v>523</v>
      </c>
      <c r="AM54" s="332">
        <v>216098</v>
      </c>
      <c r="AN54" s="333">
        <v>42539</v>
      </c>
      <c r="AO54" s="334">
        <v>-45.4</v>
      </c>
      <c r="AP54" s="335">
        <v>128823</v>
      </c>
      <c r="AQ54" s="336">
        <v>126.9</v>
      </c>
      <c r="AR54" s="337">
        <v>-172.3</v>
      </c>
    </row>
    <row r="55" spans="1:44" x14ac:dyDescent="0.15">
      <c r="A55" s="259"/>
      <c r="AK55" s="315" t="s">
        <v>525</v>
      </c>
      <c r="AL55" s="316"/>
      <c r="AM55" s="324">
        <v>420098</v>
      </c>
      <c r="AN55" s="325">
        <v>85507</v>
      </c>
      <c r="AO55" s="326">
        <v>4.8</v>
      </c>
      <c r="AP55" s="327">
        <v>330026</v>
      </c>
      <c r="AQ55" s="328">
        <v>25.2</v>
      </c>
      <c r="AR55" s="329">
        <v>-20.399999999999999</v>
      </c>
    </row>
    <row r="56" spans="1:44" x14ac:dyDescent="0.15">
      <c r="A56" s="259"/>
      <c r="AK56" s="330"/>
      <c r="AL56" s="331" t="s">
        <v>523</v>
      </c>
      <c r="AM56" s="332">
        <v>193273</v>
      </c>
      <c r="AN56" s="333">
        <v>39339</v>
      </c>
      <c r="AO56" s="334">
        <v>-7.5</v>
      </c>
      <c r="AP56" s="335">
        <v>141075</v>
      </c>
      <c r="AQ56" s="336">
        <v>9.5</v>
      </c>
      <c r="AR56" s="337">
        <v>-17</v>
      </c>
    </row>
    <row r="57" spans="1:44" x14ac:dyDescent="0.15">
      <c r="A57" s="259"/>
      <c r="AK57" s="315" t="s">
        <v>526</v>
      </c>
      <c r="AL57" s="316"/>
      <c r="AM57" s="324">
        <v>850825</v>
      </c>
      <c r="AN57" s="325">
        <v>178183</v>
      </c>
      <c r="AO57" s="326">
        <v>108.4</v>
      </c>
      <c r="AP57" s="327">
        <v>278179</v>
      </c>
      <c r="AQ57" s="328">
        <v>-15.7</v>
      </c>
      <c r="AR57" s="329">
        <v>124.1</v>
      </c>
    </row>
    <row r="58" spans="1:44" x14ac:dyDescent="0.15">
      <c r="A58" s="259"/>
      <c r="AK58" s="330"/>
      <c r="AL58" s="331" t="s">
        <v>523</v>
      </c>
      <c r="AM58" s="332">
        <v>489261</v>
      </c>
      <c r="AN58" s="333">
        <v>102463</v>
      </c>
      <c r="AO58" s="334">
        <v>160.5</v>
      </c>
      <c r="AP58" s="335">
        <v>122182</v>
      </c>
      <c r="AQ58" s="336">
        <v>-13.4</v>
      </c>
      <c r="AR58" s="337">
        <v>173.9</v>
      </c>
    </row>
    <row r="59" spans="1:44" x14ac:dyDescent="0.15">
      <c r="A59" s="259"/>
      <c r="AK59" s="315" t="s">
        <v>527</v>
      </c>
      <c r="AL59" s="316"/>
      <c r="AM59" s="324">
        <v>1227205</v>
      </c>
      <c r="AN59" s="325">
        <v>263632</v>
      </c>
      <c r="AO59" s="326">
        <v>48</v>
      </c>
      <c r="AP59" s="327">
        <v>283153</v>
      </c>
      <c r="AQ59" s="328">
        <v>1.8</v>
      </c>
      <c r="AR59" s="329">
        <v>46.2</v>
      </c>
    </row>
    <row r="60" spans="1:44" x14ac:dyDescent="0.15">
      <c r="A60" s="259"/>
      <c r="AK60" s="330"/>
      <c r="AL60" s="331" t="s">
        <v>523</v>
      </c>
      <c r="AM60" s="332">
        <v>517496</v>
      </c>
      <c r="AN60" s="333">
        <v>111170</v>
      </c>
      <c r="AO60" s="334">
        <v>8.5</v>
      </c>
      <c r="AP60" s="335">
        <v>127593</v>
      </c>
      <c r="AQ60" s="336">
        <v>4.4000000000000004</v>
      </c>
      <c r="AR60" s="337">
        <v>4.0999999999999996</v>
      </c>
    </row>
    <row r="61" spans="1:44" x14ac:dyDescent="0.15">
      <c r="A61" s="259"/>
      <c r="AK61" s="315" t="s">
        <v>528</v>
      </c>
      <c r="AL61" s="338"/>
      <c r="AM61" s="324">
        <v>761424</v>
      </c>
      <c r="AN61" s="325">
        <v>155866</v>
      </c>
      <c r="AO61" s="326">
        <v>27.2</v>
      </c>
      <c r="AP61" s="327">
        <v>256247</v>
      </c>
      <c r="AQ61" s="339">
        <v>26</v>
      </c>
      <c r="AR61" s="329">
        <v>1.2</v>
      </c>
    </row>
    <row r="62" spans="1:44" x14ac:dyDescent="0.15">
      <c r="A62" s="259"/>
      <c r="AK62" s="330"/>
      <c r="AL62" s="331" t="s">
        <v>523</v>
      </c>
      <c r="AM62" s="332">
        <v>365020</v>
      </c>
      <c r="AN62" s="333">
        <v>74685</v>
      </c>
      <c r="AO62" s="334">
        <v>20.100000000000001</v>
      </c>
      <c r="AP62" s="335">
        <v>115288</v>
      </c>
      <c r="AQ62" s="336">
        <v>25.9</v>
      </c>
      <c r="AR62" s="337">
        <v>-5.8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7dkxPZ68ZrH87o+MT0HUxYUnKWJ4CQmqdZXLuslMm7HvKfSrPHy8p8DXesmUevG1YM5xwwJKBCBpkV7J/8WQ==" saltValue="ngDkxvvpSmRGrVdkbXp+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2" zoomScale="85" zoomScaleNormal="85" zoomScaleSheetLayoutView="55" workbookViewId="0">
      <selection activeCell="AF14" sqref="AF14:AJ14"/>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zNZiiJDHv02KXaE8ZIElM7o+4d/oUljaNO9RQIMDUkTr2wRRvcWLazoBZd4pI2+B/r9QGeIT5EpSxge2c+9JbQ==" saltValue="dJKt8jV5Tdr6ViTQYgT2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2" zoomScale="85" zoomScaleNormal="85" zoomScaleSheetLayoutView="55" workbookViewId="0">
      <selection activeCell="AF14" sqref="AF14:AJ14"/>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Hw8m7UOUnzKxgJ1cTdRrAkGVEi+tlTu3s1hFecnTgTTD2EOMjPlZ5lAFKJUqpUNFs+Pp0nAlQqS/8R+BQrjtcg==" saltValue="Cdq1EIW9hgfWL4FIqx/o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AF14" sqref="AF14:AJ1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7" t="s">
        <v>3</v>
      </c>
      <c r="D47" s="1157"/>
      <c r="E47" s="1158"/>
      <c r="F47" s="11">
        <v>42.86</v>
      </c>
      <c r="G47" s="12">
        <v>38.380000000000003</v>
      </c>
      <c r="H47" s="12">
        <v>36.700000000000003</v>
      </c>
      <c r="I47" s="12">
        <v>37.119999999999997</v>
      </c>
      <c r="J47" s="13">
        <v>33.24</v>
      </c>
    </row>
    <row r="48" spans="2:10" ht="57.75" customHeight="1" x14ac:dyDescent="0.15">
      <c r="B48" s="14"/>
      <c r="C48" s="1159" t="s">
        <v>4</v>
      </c>
      <c r="D48" s="1159"/>
      <c r="E48" s="1160"/>
      <c r="F48" s="15">
        <v>5.44</v>
      </c>
      <c r="G48" s="16">
        <v>10.59</v>
      </c>
      <c r="H48" s="16">
        <v>8.81</v>
      </c>
      <c r="I48" s="16">
        <v>11.53</v>
      </c>
      <c r="J48" s="17">
        <v>19.57</v>
      </c>
    </row>
    <row r="49" spans="2:10" ht="57.75" customHeight="1" thickBot="1" x14ac:dyDescent="0.2">
      <c r="B49" s="18"/>
      <c r="C49" s="1161" t="s">
        <v>5</v>
      </c>
      <c r="D49" s="1161"/>
      <c r="E49" s="1162"/>
      <c r="F49" s="19" t="s">
        <v>535</v>
      </c>
      <c r="G49" s="20">
        <v>0.96</v>
      </c>
      <c r="H49" s="20" t="s">
        <v>536</v>
      </c>
      <c r="I49" s="20" t="s">
        <v>537</v>
      </c>
      <c r="J49" s="21" t="s">
        <v>538</v>
      </c>
    </row>
    <row r="50" spans="2:10" x14ac:dyDescent="0.15"/>
  </sheetData>
  <sheetProtection algorithmName="SHA-512" hashValue="wTrIBIP9ey7g9x3EBr7dmbt7tIgjNlXHUNONVc9QZqxSDWCf+i3f1ym1vCvHgt5AxnBOWrUMaLXPUn+w+TqNOw==" saltValue="sWkegOYH+rY8MLC+kF81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dcterms:created xsi:type="dcterms:W3CDTF">2025-02-19T00:51:01Z</dcterms:created>
  <dcterms:modified xsi:type="dcterms:W3CDTF">2025-09-29T06:36:49Z</dcterms:modified>
  <cp:category/>
</cp:coreProperties>
</file>