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5財政状況資料集\12 HP掲載データ（確定）\"/>
    </mc:Choice>
  </mc:AlternateContent>
  <xr:revisionPtr revIDLastSave="0" documentId="13_ncr:1_{725C892C-7F3C-4E4A-95AF-003DBA2DB70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U34" i="10"/>
  <c r="U35" i="10" s="1"/>
  <c r="C34" i="10"/>
  <c r="U36" i="10" l="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<sst xmlns="http://schemas.openxmlformats.org/spreadsheetml/2006/main" count="1130" uniqueCount="576">
  <si>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</si>
  <si>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</si>
  <si>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</si>
  <si>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</si>
  <si>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</si>
  <si>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</si>
  <si>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</si>
  <si>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</si>
  <si>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</si>
  <si>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</si>
  <si>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</si>
  <si>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</si>
  <si>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</si>
  <si>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</si>
  <si>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</si>
  <si>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</si>
  <si>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</si>
  <si>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</si>
  <si>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</si>
  <si>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</si>
  <si>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</si>
  <si>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</si>
  <si>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</si>
  <si>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</si>
  <si>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</si>
  <si>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</si>
  <si>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</si>
  <si>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</si>
  <si>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</si>
  <si>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</si>
  <si>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</si>
  <si>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</si>
  <si>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</si>
  <si>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</si>
  <si>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</si>
  <si>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</si>
  <si>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</si>
  <si>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</si>
  <si>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</si>
  <si>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</si>
  <si>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</si>
  <si>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</si>
  <si>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</si>
  <si>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</si>
  <si>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</si>
  <si>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</si>
  <si>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</si>
  <si>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</si>
  <si>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</si>
  <si>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</si>
  <si>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</si>
  <si>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</si>
  <si>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</si>
  <si>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</si>
  <si>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</si>
  <si>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</si>
  <si>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</si>
  <si>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</si>
  <si>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</si>
  <si>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</si>
  <si>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</si>
  <si>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</si>
  <si>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</si>
  <si>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</si>
  <si>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</si>
  <si>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</si>
  <si>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</si>
  <si>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</si>
  <si>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</si>
  <si>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</si>
  <si>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</si>
  <si>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</si>
  <si>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</si>
  <si>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</si>
  <si>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</si>
  <si>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</si>
  <si>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</si>
  <si>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</si>
  <si>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</si>
  <si>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</si>
  <si>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</si>
  <si>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</si>
  <si>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</si>
  <si>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</si>
  <si>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</si>
  <si>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</si>
  <si>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</si>
  <si>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</si>
  <si>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</si>
  <si>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</si>
  <si>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</si>
  <si>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</si>
  <si>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</si>
  <si>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</si>
  <si>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庄内町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</si>
  <si>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</si>
  <si>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</si>
  <si>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</si>
  <si>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</si>
  <si>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</si>
  <si>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</si>
  <si>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</si>
  <si>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</si>
  <si>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</si>
  <si>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</si>
  <si>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</si>
  <si>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</si>
  <si>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</si>
  <si>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</si>
  <si>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</si>
  <si>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</si>
  <si>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</si>
  <si>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</si>
  <si>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</si>
  <si>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</si>
  <si>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</si>
  <si>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</si>
  <si>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</si>
  <si>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</si>
  <si>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</si>
  <si>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</si>
  <si>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</si>
  <si>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</si>
  <si>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</si>
  <si>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</si>
  <si>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</si>
  <si>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</si>
  <si>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</si>
  <si>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</si>
  <si>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</si>
  <si>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</si>
  <si>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</si>
  <si>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</si>
  <si>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</si>
  <si>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</si>
  <si>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</si>
  <si>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</si>
  <si>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</si>
  <si>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</si>
  <si>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</si>
  <si>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</si>
  <si>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</si>
  <si>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</si>
  <si>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</si>
  <si>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</si>
  <si>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</si>
  <si>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</si>
  <si>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</si>
  <si>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</si>
  <si>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</si>
  <si>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</si>
  <si>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</si>
  <si>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</si>
  <si>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</si>
  <si>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</si>
  <si>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</si>
  <si>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</si>
  <si>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</si>
  <si>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</si>
  <si>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</si>
  <si>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</si>
  <si>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</si>
  <si>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</si>
  <si>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</si>
  <si>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</si>
  <si>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</si>
  <si>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</si>
  <si>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</si>
  <si>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</si>
  <si>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</si>
  <si>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</si>
  <si>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</si>
  <si>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</si>
  <si>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</si>
  <si>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</si>
  <si>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</si>
  <si>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</si>
  <si>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</si>
  <si>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</si>
  <si>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</si>
  <si>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</si>
  <si>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</si>
  <si>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</si>
  <si>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</si>
  <si>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</si>
  <si>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</si>
  <si>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</si>
  <si>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</si>
  <si>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</si>
  <si>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</si>
  <si>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</si>
  <si>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</si>
  <si>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</si>
  <si>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</si>
  <si>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</si>
  <si>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</si>
  <si>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</si>
  <si>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</si>
  <si>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</si>
  <si>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</si>
  <si>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</si>
  <si>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</si>
  <si>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</si>
  <si>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山形県庄内町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</si>
  <si>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</si>
  <si>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</si>
  <si>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</si>
  <si>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</si>
  <si>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</si>
  <si>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</si>
  <si>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</si>
  <si>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</si>
  <si>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</si>
  <si>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</si>
  <si>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</si>
  <si>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</si>
  <si>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</si>
  <si>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</si>
  <si>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</si>
  <si>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</si>
  <si>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</si>
  <si>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</si>
  <si>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</si>
  <si>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</si>
  <si>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</si>
  <si>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</si>
  <si>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</si>
  <si>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</si>
  <si>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</si>
  <si>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</si>
  <si>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</si>
  <si>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</si>
  <si>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</si>
  <si>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</si>
  <si>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</si>
  <si>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</si>
  <si>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</si>
  <si>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</si>
  <si>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</si>
  <si>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</si>
  <si>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</si>
  <si>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</si>
  <si>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</si>
  <si>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</si>
  <si>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</si>
  <si>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</si>
  <si>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</si>
  <si>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</si>
  <si>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</si>
  <si>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</si>
  <si>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</si>
  <si>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</si>
  <si>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</si>
  <si>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</si>
  <si>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</si>
  <si>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</si>
  <si>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</si>
  <si>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</si>
  <si>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</si>
  <si>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</si>
  <si>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</si>
  <si>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</si>
  <si>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</si>
  <si>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</si>
  <si>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</si>
  <si>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</si>
  <si>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</si>
  <si>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</si>
  <si>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</si>
  <si>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</si>
  <si>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</si>
  <si>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</si>
  <si>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</si>
  <si>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</si>
  <si>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</si>
  <si>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</si>
  <si>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</si>
  <si>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</si>
  <si>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</si>
  <si>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</si>
  <si>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</si>
  <si>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</si>
  <si>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</si>
  <si>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</si>
  <si>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</si>
  <si>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</si>
  <si>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</si>
  <si>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</si>
  <si>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</si>
  <si>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</si>
  <si>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</si>
  <si>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</si>
  <si>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</si>
  <si>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</si>
  <si>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</si>
  <si>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</si>
  <si>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</si>
  <si>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</si>
  <si>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</si>
  <si>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</si>
  <si>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</si>
  <si>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</si>
  <si>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</si>
  <si>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</si>
  <si>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</si>
  <si>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</si>
  <si>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</si>
  <si>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</si>
  <si>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</si>
  <si>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</si>
  <si>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</si>
  <si>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</si>
  <si>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</si>
  <si>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</si>
  <si>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</si>
  <si>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</si>
  <si>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</si>
  <si>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</si>
  <si>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</si>
  <si>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</si>
  <si>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</si>
  <si>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</si>
  <si>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</si>
  <si>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</si>
  <si>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</si>
  <si>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</si>
  <si>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</si>
  <si>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</si>
  <si>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</si>
  <si>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</si>
  <si>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</si>
  <si>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</si>
  <si>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</si>
  <si>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</si>
  <si>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</si>
  <si>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</si>
  <si>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</si>
  <si>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</si>
  <si>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</si>
  <si>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</si>
  <si>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</si>
  <si>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</si>
  <si>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</si>
  <si>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</si>
  <si>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</si>
  <si>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</si>
  <si>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</si>
  <si>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</si>
  <si>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</si>
  <si>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</si>
  <si>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</si>
  <si>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</si>
  <si>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</si>
  <si>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</si>
  <si>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山形県庄内町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</si>
  <si>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</si>
  <si>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</si>
  <si>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</si>
  <si>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</si>
  <si>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</si>
  <si>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</si>
  <si>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</si>
  <si>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</si>
  <si>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</si>
  <si>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</si>
  <si>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</si>
  <si>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</si>
  <si>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</si>
  <si>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</si>
  <si>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</si>
  <si>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</si>
  <si>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</si>
  <si>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</si>
  <si>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</si>
  <si>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</si>
  <si>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</si>
  <si>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</si>
  <si>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</si>
  <si>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</si>
  <si>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</si>
  <si>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</si>
  <si>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</si>
  <si>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</si>
  <si>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</si>
  <si>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</si>
  <si>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</si>
  <si>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</si>
  <si>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</si>
  <si>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庄内町国民健康保険特別会計</t>
    <phoneticPr fontId="5"/>
  </si>
  <si>
    <t>庄内町介護保険特別会計</t>
    <phoneticPr fontId="5"/>
  </si>
  <si>
    <t>庄内町後期高齢者医療保険特別会計</t>
    <phoneticPr fontId="5"/>
  </si>
  <si>
    <t>庄内町水道事業会計</t>
    <phoneticPr fontId="5"/>
  </si>
  <si>
    <t>法適用企業</t>
    <phoneticPr fontId="5"/>
  </si>
  <si>
    <t>庄内町ガス事業会計</t>
    <phoneticPr fontId="5"/>
  </si>
  <si>
    <t>庄内町下水道事業会計</t>
    <phoneticPr fontId="5"/>
  </si>
  <si>
    <t>庄内町風力発電事業特別会計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</si>
  <si>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</si>
  <si>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</si>
  <si>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</si>
  <si>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</si>
  <si>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</si>
  <si>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</si>
  <si>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</si>
  <si>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</si>
  <si>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</si>
  <si>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</si>
  <si>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</si>
  <si>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</si>
  <si>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</si>
  <si>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</si>
  <si>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</si>
  <si>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</si>
  <si>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</si>
  <si>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</si>
  <si>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</si>
  <si>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</si>
  <si>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</si>
  <si>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</si>
  <si>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</si>
  <si>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</si>
  <si>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</si>
  <si>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</si>
  <si>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</si>
  <si>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</si>
  <si>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</si>
  <si>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</si>
  <si>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</si>
  <si>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</si>
  <si>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</si>
  <si>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</si>
  <si>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</si>
  <si>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</si>
  <si>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</si>
  <si>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</si>
  <si>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</si>
  <si>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</si>
  <si>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</si>
  <si>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</si>
  <si>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</si>
  <si>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</si>
  <si>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</si>
  <si>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</si>
  <si>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</si>
  <si>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</si>
  <si>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</si>
  <si>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</si>
  <si>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</si>
  <si>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</si>
  <si>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</si>
  <si>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</si>
  <si>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</si>
  <si>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</si>
  <si>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</si>
  <si>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</si>
  <si>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</si>
  <si>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</si>
  <si>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</si>
  <si>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</si>
  <si>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</si>
  <si>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</si>
  <si>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</si>
  <si>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</si>
  <si>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</si>
  <si>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</si>
  <si>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</si>
  <si>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</si>
  <si>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</si>
  <si>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</si>
  <si>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</si>
  <si>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</si>
  <si>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</si>
  <si>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</si>
  <si>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</si>
  <si>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</si>
  <si>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</si>
  <si>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</si>
  <si>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</si>
  <si>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</si>
  <si>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</si>
  <si>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</si>
  <si>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</si>
  <si>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</si>
  <si>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</si>
  <si>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</si>
  <si>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</si>
  <si>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</si>
  <si>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</si>
  <si>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</si>
  <si>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</si>
  <si>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</si>
  <si>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</si>
  <si>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</si>
  <si>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</si>
  <si>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</si>
  <si>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</si>
  <si>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</si>
  <si>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</si>
  <si>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</si>
  <si>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</si>
  <si>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</si>
  <si>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</si>
  <si>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</si>
  <si>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</si>
  <si>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</si>
  <si>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</si>
  <si>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</si>
  <si>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</si>
  <si>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</si>
  <si>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</si>
  <si>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</si>
  <si>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</si>
  <si>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</si>
  <si>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</si>
  <si>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</si>
  <si>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</si>
  <si>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</si>
  <si>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</si>
  <si>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</si>
  <si>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</si>
  <si>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</si>
  <si>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</si>
  <si>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</si>
  <si>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</si>
  <si>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</si>
  <si>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</si>
  <si>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</si>
  <si>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</si>
  <si>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</si>
  <si>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</si>
  <si>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</si>
  <si>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</si>
  <si>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</si>
  <si>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</si>
  <si>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庄内町ガス事業会計</t>
  </si>
  <si>
    <t>庄内町水道事業会計</t>
  </si>
  <si>
    <t>庄内町介護保険特別会計</t>
  </si>
  <si>
    <t>庄内町国民健康保険特別会計</t>
  </si>
  <si>
    <t>庄内町下水道事業会計</t>
  </si>
  <si>
    <t>庄内町風力発電事業特別会計</t>
  </si>
  <si>
    <t>庄内町後期高齢者医療保険特別会計</t>
  </si>
  <si>
    <t>その他会計（赤字）</t>
  </si>
  <si>
    <t>その他会計（黒字）</t>
  </si>
  <si>
    <t>R01</t>
    <phoneticPr fontId="5"/>
  </si>
  <si>
    <t>R02</t>
    <phoneticPr fontId="5"/>
  </si>
  <si>
    <t>R03</t>
    <phoneticPr fontId="5"/>
  </si>
  <si>
    <t>R04</t>
    <phoneticPr fontId="5"/>
  </si>
  <si>
    <t>R05</t>
    <phoneticPr fontId="5"/>
  </si>
  <si>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</si>
  <si>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</si>
  <si>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</si>
  <si>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</si>
  <si>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庄内広域行政組合（普通会計分）</t>
    <rPh sb="0" eb="2">
      <t>ショウナイ</t>
    </rPh>
    <rPh sb="2" eb="4">
      <t>コウイキ</t>
    </rPh>
    <rPh sb="4" eb="6">
      <t>ギョウセイ</t>
    </rPh>
    <rPh sb="6" eb="8">
      <t>クミアイ</t>
    </rPh>
    <rPh sb="9" eb="11">
      <t>フツウ</t>
    </rPh>
    <rPh sb="11" eb="13">
      <t>カイケイ</t>
    </rPh>
    <rPh sb="13" eb="14">
      <t>ブン</t>
    </rPh>
    <phoneticPr fontId="2"/>
  </si>
  <si>
    <t>庄内広域行政組合（青果市場事業特別会計）</t>
    <rPh sb="0" eb="2">
      <t>ショウナイ</t>
    </rPh>
    <rPh sb="2" eb="4">
      <t>コウイキ</t>
    </rPh>
    <rPh sb="4" eb="6">
      <t>ギョウセイ</t>
    </rPh>
    <rPh sb="6" eb="8">
      <t>クミアイ</t>
    </rPh>
    <rPh sb="9" eb="11">
      <t>セイカ</t>
    </rPh>
    <rPh sb="11" eb="13">
      <t>シジョウ</t>
    </rPh>
    <rPh sb="13" eb="15">
      <t>ジギョウ</t>
    </rPh>
    <rPh sb="15" eb="17">
      <t>トクベツ</t>
    </rPh>
    <rPh sb="17" eb="19">
      <t>カイケイ</t>
    </rPh>
    <phoneticPr fontId="2"/>
  </si>
  <si>
    <t>庄内広域行政組合（庄内食肉流通センター事業特別会計）</t>
    <rPh sb="0" eb="2">
      <t>ショウナイ</t>
    </rPh>
    <rPh sb="2" eb="4">
      <t>コウイキ</t>
    </rPh>
    <rPh sb="4" eb="6">
      <t>ギョウセイ</t>
    </rPh>
    <rPh sb="6" eb="8">
      <t>クミアイ</t>
    </rPh>
    <rPh sb="9" eb="11">
      <t>ショウナイ</t>
    </rPh>
    <rPh sb="11" eb="13">
      <t>ショクニク</t>
    </rPh>
    <rPh sb="13" eb="15">
      <t>リュウツウ</t>
    </rPh>
    <rPh sb="19" eb="21">
      <t>ジギョウ</t>
    </rPh>
    <rPh sb="21" eb="23">
      <t>トクベツ</t>
    </rPh>
    <rPh sb="23" eb="25">
      <t>カイケイ</t>
    </rPh>
    <phoneticPr fontId="2"/>
  </si>
  <si>
    <t>酒田地区広域行政組合</t>
    <rPh sb="0" eb="2">
      <t>サカタ</t>
    </rPh>
    <rPh sb="2" eb="4">
      <t>チク</t>
    </rPh>
    <rPh sb="4" eb="6">
      <t>コウイキ</t>
    </rPh>
    <rPh sb="6" eb="8">
      <t>ギョウセイ</t>
    </rPh>
    <rPh sb="8" eb="10">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</si>
  <si>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</si>
  <si>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</si>
  <si>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イグゼあまるめ</t>
  </si>
  <si>
    <t>山形県庄内町土地開発公社</t>
    <rPh sb="0" eb="3">
      <t>ヤマガタケン</t>
    </rPh>
    <rPh sb="3" eb="6">
      <t>ショウナイマチ</t>
    </rPh>
    <rPh sb="6" eb="10">
      <t>トチカイハツ</t>
    </rPh>
    <rPh sb="10" eb="12">
      <t>コウシャ</t>
    </rPh>
    <phoneticPr fontId="2"/>
  </si>
  <si>
    <t>地域振興基金</t>
    <rPh sb="0" eb="4">
      <t>チイキシンコウ</t>
    </rPh>
    <rPh sb="4" eb="6">
      <t>キキン</t>
    </rPh>
    <phoneticPr fontId="5"/>
  </si>
  <si>
    <t>国営最上川下流左岸土地改良事業基金</t>
    <rPh sb="0" eb="2">
      <t>コクエイ</t>
    </rPh>
    <rPh sb="2" eb="5">
      <t>モガミガワ</t>
    </rPh>
    <rPh sb="5" eb="7">
      <t>カリュウ</t>
    </rPh>
    <rPh sb="7" eb="9">
      <t>サガン</t>
    </rPh>
    <rPh sb="9" eb="13">
      <t>トチカイリョウ</t>
    </rPh>
    <rPh sb="13" eb="15">
      <t>ジギョウ</t>
    </rPh>
    <rPh sb="15" eb="17">
      <t>キキン</t>
    </rPh>
    <phoneticPr fontId="5"/>
  </si>
  <si>
    <t>ゆとり都山形未来のまちづくり基金</t>
    <rPh sb="3" eb="4">
      <t>ミヤコ</t>
    </rPh>
    <rPh sb="4" eb="6">
      <t>ヤマガタ</t>
    </rPh>
    <rPh sb="6" eb="8">
      <t>ミライ</t>
    </rPh>
    <rPh sb="14" eb="16">
      <t>キキン</t>
    </rPh>
    <phoneticPr fontId="5"/>
  </si>
  <si>
    <t>河川環境整備基金</t>
    <rPh sb="0" eb="2">
      <t>カセン</t>
    </rPh>
    <rPh sb="2" eb="4">
      <t>カンキョウ</t>
    </rPh>
    <rPh sb="4" eb="6">
      <t>セイビ</t>
    </rPh>
    <rPh sb="6" eb="8">
      <t>キキン</t>
    </rPh>
    <phoneticPr fontId="5"/>
  </si>
  <si>
    <t>公共施設等整備基金(教育施設整備基金)</t>
    <rPh sb="0" eb="9">
      <t>コウキョウシセツトウセイビキキン</t>
    </rPh>
    <rPh sb="10" eb="14">
      <t>キョウイクシセツ</t>
    </rPh>
    <rPh sb="14" eb="16">
      <t>セイビ</t>
    </rPh>
    <rPh sb="16" eb="18">
      <t>キキン</t>
    </rPh>
    <phoneticPr fontId="5"/>
  </si>
  <si>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</si>
  <si>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</si>
  <si>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</si>
  <si>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</si>
  <si>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</si>
  <si>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</si>
  <si>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</si>
  <si>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</si>
  <si>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</si>
  <si>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</si>
  <si>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前年度とほぼ変わらないものの、将来負担比率は普通交付税の増等による標準財政規模の増額、また地方債現在高の減や、下水道事業における地方債現在高の減等による公営企業債等繰入見込額の減により、前年度から▲3.1％の23.5％となった。しかし、類似団体内平均値と比較すると将来負担比率は高い値であり、今後学校適正規模・適正配置による学校長寿命化事業等による将来負担額の増が見込まれていることから、大型事業の抑制による地方債現在高の増加抑制や公共施設総合管理計画や学校長寿命化計画に基づき、総資産量の適正化を図っていく必要がある。</t>
    <rPh sb="77" eb="80">
      <t>チホウサイ</t>
    </rPh>
    <rPh sb="80" eb="82">
      <t>ゲンザイ</t>
    </rPh>
    <rPh sb="159" eb="161">
      <t>コンゴ</t>
    </rPh>
    <rPh sb="161" eb="163">
      <t>ガッコウ</t>
    </rPh>
    <rPh sb="163" eb="165">
      <t>テキセイ</t>
    </rPh>
    <rPh sb="165" eb="167">
      <t>キボ</t>
    </rPh>
    <rPh sb="168" eb="172">
      <t>テキセイハイチ</t>
    </rPh>
    <rPh sb="175" eb="177">
      <t>ガッコウ</t>
    </rPh>
    <rPh sb="177" eb="180">
      <t>チョウジュミョウ</t>
    </rPh>
    <rPh sb="180" eb="181">
      <t>カ</t>
    </rPh>
    <rPh sb="181" eb="183">
      <t>ジギョウ</t>
    </rPh>
    <rPh sb="183" eb="184">
      <t>ナド</t>
    </rPh>
    <rPh sb="187" eb="192">
      <t>ショウライフタンガク</t>
    </rPh>
    <rPh sb="193" eb="194">
      <t>ゾウ</t>
    </rPh>
    <rPh sb="195" eb="197">
      <t>ミコ</t>
    </rPh>
    <rPh sb="207" eb="209">
      <t>オオガタ</t>
    </rPh>
    <rPh sb="209" eb="211">
      <t>ジギョウ</t>
    </rPh>
    <rPh sb="212" eb="214">
      <t>ヨクセイ</t>
    </rPh>
    <rPh sb="217" eb="223">
      <t>チホウサイゲンザイダカ</t>
    </rPh>
    <rPh sb="224" eb="228">
      <t>ゾウカヨクセイ</t>
    </rPh>
    <phoneticPr fontId="5"/>
  </si>
  <si>
    <t>　将来負担比率は前年度よりも減少した。実質公債費比率は本庁舎整備事業の償還開始等により公債費は増加したものの、普通交付税の増額等により前年度と同数値となった。いずれも類似団体内平均値と比べると高い値となっている。大型事業の償還が終了する一方で新たに本庁舎等整備事業や図書館整備事業、立川総合支所改修整備事業等の大型事業の元金償還が控えており、今後の中学校長寿命化事業等も予定されていることから元利償還金は高止まりすることが予想される。今後の事業実施にあたっては地方債発行額と公債費のバランスに留意していく必要がある。</t>
    <rPh sb="27" eb="30">
      <t>ホンチョウシャ</t>
    </rPh>
    <rPh sb="30" eb="34">
      <t>セイビジギョウ</t>
    </rPh>
    <rPh sb="35" eb="37">
      <t>ショウカン</t>
    </rPh>
    <rPh sb="37" eb="39">
      <t>カイシ</t>
    </rPh>
    <rPh sb="39" eb="40">
      <t>ナド</t>
    </rPh>
    <rPh sb="43" eb="46">
      <t>コウサイヒ</t>
    </rPh>
    <rPh sb="47" eb="49">
      <t>ゾウカ</t>
    </rPh>
    <rPh sb="55" eb="60">
      <t>フツウコウフゼイ</t>
    </rPh>
    <rPh sb="61" eb="63">
      <t>ゾウガク</t>
    </rPh>
    <rPh sb="63" eb="64">
      <t>ナド</t>
    </rPh>
    <rPh sb="71" eb="74">
      <t>ドウスウチ</t>
    </rPh>
    <rPh sb="171" eb="173">
      <t>コンゴ</t>
    </rPh>
    <rPh sb="174" eb="177">
      <t>チュウガッコウ</t>
    </rPh>
    <rPh sb="177" eb="181">
      <t>チョウジュミョウカ</t>
    </rPh>
    <rPh sb="181" eb="183">
      <t>ジギョウ</t>
    </rPh>
    <rPh sb="183" eb="184">
      <t>ナド</t>
    </rPh>
    <rPh sb="185" eb="187">
      <t>ヨテイ</t>
    </rPh>
    <rPh sb="230" eb="233">
      <t>チホウサイ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</si>
</sst>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2721-4274-A140-899A1CE10A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130768</c:v>
                </c:pt>
                <c:pt idx="1">
                  <c:v>59529</c:v>
                </c:pt>
                <c:pt idx="2">
                  <c:v>44278</c:v>
                </c:pt>
                <c:pt idx="3">
                  <c:v>72039</c:v>
                </c:pt>
                <c:pt idx="4">
                  <c:v>70471</c:v>
                </c:pt>
              </c:numCache>
            </c:numRef>
          </c:val>
          <c:smooth val="0"/>
          <c:extLst>
            <c:ext xmlns:c16="http://schemas.microsoft.com/office/drawing/2014/chart" uri="{C3380CC4-5D6E-409C-BE32-E72D297353CC}">
              <c16:uniqueId val="{00000001-2721-4274-A140-899A1CE10A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12.5</c:v>
                </c:pt>
                <c:pt idx="1">
                  <c:v>9.23</c:v>
                </c:pt>
                <c:pt idx="2">
                  <c:v>10.45</c:v>
                </c:pt>
                <c:pt idx="3">
                  <c:v>11.78</c:v>
                </c:pt>
                <c:pt idx="4">
                  <c:v>13.03</c:v>
                </c:pt>
              </c:numCache>
            </c:numRef>
          </c:val>
          <c:extLst>
            <c:ext xmlns:c16="http://schemas.microsoft.com/office/drawing/2014/chart" uri="{C3380CC4-5D6E-409C-BE32-E72D297353CC}">
              <c16:uniqueId val="{00000000-2273-458E-B83A-7DC8ACCFDB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17.36</c:v>
                </c:pt>
                <c:pt idx="1">
                  <c:v>19.91</c:v>
                </c:pt>
                <c:pt idx="2">
                  <c:v>24.46</c:v>
                </c:pt>
                <c:pt idx="3">
                  <c:v>25.32</c:v>
                </c:pt>
                <c:pt idx="4">
                  <c:v>25.1</c:v>
                </c:pt>
              </c:numCache>
            </c:numRef>
          </c:val>
          <c:extLst>
            <c:ext xmlns:c16="http://schemas.microsoft.com/office/drawing/2014/chart" uri="{C3380CC4-5D6E-409C-BE32-E72D297353CC}">
              <c16:uniqueId val="{00000001-2273-458E-B83A-7DC8ACCFDB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3.88</c:v>
                </c:pt>
                <c:pt idx="1">
                  <c:v>0.13</c:v>
                </c:pt>
                <c:pt idx="2">
                  <c:v>6.8</c:v>
                </c:pt>
                <c:pt idx="3">
                  <c:v>1.02</c:v>
                </c:pt>
                <c:pt idx="4">
                  <c:v>1.43</c:v>
                </c:pt>
              </c:numCache>
            </c:numRef>
          </c:val>
          <c:smooth val="0"/>
          <c:extLst>
            <c:ext xmlns:c16="http://schemas.microsoft.com/office/drawing/2014/chart" uri="{C3380CC4-5D6E-409C-BE32-E72D297353CC}">
              <c16:uniqueId val="{00000002-2273-458E-B83A-7DC8ACCFDB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F7-4F5B-958A-B4CF50BAAC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F7-4F5B-958A-B4CF50BAACCA}"/>
            </c:ext>
          </c:extLst>
        </c:ser>
        <c:ser>
          <c:idx val="2"/>
          <c:order val="2"/>
          <c:tx>
            <c:strRef>
              <c:f>データシート!$A$29</c:f>
              <c:strCache>
                <c:ptCount val="1"/>
                <c:pt idx="0">
                  <c:v>庄内町後期高齢者医療保険特別会計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0.03</c:v>
                </c:pt>
                <c:pt idx="6">
                  <c:v>#N/A</c:v>
                </c:pt>
                <c:pt idx="7">
                  <c:v>0.05</c:v>
                </c:pt>
                <c:pt idx="8">
                  <c:v>#N/A</c:v>
                </c:pt>
                <c:pt idx="9">
                  <c:v>0.05</c:v>
                </c:pt>
              </c:numCache>
            </c:numRef>
          </c:val>
          <c:extLst>
            <c:ext xmlns:c16="http://schemas.microsoft.com/office/drawing/2014/chart" uri="{C3380CC4-5D6E-409C-BE32-E72D297353CC}">
              <c16:uniqueId val="{00000002-D2F7-4F5B-958A-B4CF50BAACCA}"/>
            </c:ext>
          </c:extLst>
        </c:ser>
        <c:ser>
          <c:idx val="3"/>
          <c:order val="3"/>
          <c:tx>
            <c:strRef>
              <c:f>データシート!$A$30</c:f>
              <c:strCache>
                <c:ptCount val="1"/>
                <c:pt idx="0">
                  <c:v>庄内町風力発電事業特別会計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0.41</c:v>
                </c:pt>
                <c:pt idx="2">
                  <c:v>#N/A</c:v>
                </c:pt>
                <c:pt idx="3">
                  <c:v>0.1</c:v>
                </c:pt>
                <c:pt idx="4">
                  <c:v>#N/A</c:v>
                </c:pt>
                <c:pt idx="5">
                  <c:v>0.15</c:v>
                </c:pt>
                <c:pt idx="6">
                  <c:v>#N/A</c:v>
                </c:pt>
                <c:pt idx="7">
                  <c:v>0.2</c:v>
                </c:pt>
                <c:pt idx="8">
                  <c:v>#N/A</c:v>
                </c:pt>
                <c:pt idx="9">
                  <c:v>0.1</c:v>
                </c:pt>
              </c:numCache>
            </c:numRef>
          </c:val>
          <c:extLst>
            <c:ext xmlns:c16="http://schemas.microsoft.com/office/drawing/2014/chart" uri="{C3380CC4-5D6E-409C-BE32-E72D297353CC}">
              <c16:uniqueId val="{00000003-D2F7-4F5B-958A-B4CF50BAACCA}"/>
            </c:ext>
          </c:extLst>
        </c:ser>
        <c:ser>
          <c:idx val="4"/>
          <c:order val="4"/>
          <c:tx>
            <c:strRef>
              <c:f>データシート!$A$31</c:f>
              <c:strCache>
                <c:ptCount val="1"/>
                <c:pt idx="0">
                  <c:v>庄内町下水道事業会計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0.34</c:v>
                </c:pt>
                <c:pt idx="2">
                  <c:v>#N/A</c:v>
                </c:pt>
                <c:pt idx="3">
                  <c:v>0.5</c:v>
                </c:pt>
                <c:pt idx="4">
                  <c:v>#N/A</c:v>
                </c:pt>
                <c:pt idx="5">
                  <c:v>0.68</c:v>
                </c:pt>
                <c:pt idx="6">
                  <c:v>#N/A</c:v>
                </c:pt>
                <c:pt idx="7">
                  <c:v>0.65</c:v>
                </c:pt>
                <c:pt idx="8">
                  <c:v>#N/A</c:v>
                </c:pt>
                <c:pt idx="9">
                  <c:v>0.39</c:v>
                </c:pt>
              </c:numCache>
            </c:numRef>
          </c:val>
          <c:extLst>
            <c:ext xmlns:c16="http://schemas.microsoft.com/office/drawing/2014/chart" uri="{C3380CC4-5D6E-409C-BE32-E72D297353CC}">
              <c16:uniqueId val="{00000004-D2F7-4F5B-958A-B4CF50BAACCA}"/>
            </c:ext>
          </c:extLst>
        </c:ser>
        <c:ser>
          <c:idx val="5"/>
          <c:order val="5"/>
          <c:tx>
            <c:strRef>
              <c:f>データシート!$A$32</c:f>
              <c:strCache>
                <c:ptCount val="1"/>
                <c:pt idx="0">
                  <c:v>庄内町国民健康保険特別会計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2.75</c:v>
                </c:pt>
                <c:pt idx="2">
                  <c:v>#N/A</c:v>
                </c:pt>
                <c:pt idx="3">
                  <c:v>1.62</c:v>
                </c:pt>
                <c:pt idx="4">
                  <c:v>#N/A</c:v>
                </c:pt>
                <c:pt idx="5">
                  <c:v>1.18</c:v>
                </c:pt>
                <c:pt idx="6">
                  <c:v>#N/A</c:v>
                </c:pt>
                <c:pt idx="7">
                  <c:v>0.94</c:v>
                </c:pt>
                <c:pt idx="8">
                  <c:v>#N/A</c:v>
                </c:pt>
                <c:pt idx="9">
                  <c:v>1.23</c:v>
                </c:pt>
              </c:numCache>
            </c:numRef>
          </c:val>
          <c:extLst>
            <c:ext xmlns:c16="http://schemas.microsoft.com/office/drawing/2014/chart" uri="{C3380CC4-5D6E-409C-BE32-E72D297353CC}">
              <c16:uniqueId val="{00000005-D2F7-4F5B-958A-B4CF50BAACCA}"/>
            </c:ext>
          </c:extLst>
        </c:ser>
        <c:ser>
          <c:idx val="6"/>
          <c:order val="6"/>
          <c:tx>
            <c:strRef>
              <c:f>データシート!$A$33</c:f>
              <c:strCache>
                <c:ptCount val="1"/>
                <c:pt idx="0">
                  <c:v>庄内町介護保険特別会計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0.85</c:v>
                </c:pt>
                <c:pt idx="2">
                  <c:v>#N/A</c:v>
                </c:pt>
                <c:pt idx="3">
                  <c:v>1.3</c:v>
                </c:pt>
                <c:pt idx="4">
                  <c:v>#N/A</c:v>
                </c:pt>
                <c:pt idx="5">
                  <c:v>1.59</c:v>
                </c:pt>
                <c:pt idx="6">
                  <c:v>#N/A</c:v>
                </c:pt>
                <c:pt idx="7">
                  <c:v>2.2200000000000002</c:v>
                </c:pt>
                <c:pt idx="8">
                  <c:v>#N/A</c:v>
                </c:pt>
                <c:pt idx="9">
                  <c:v>1.7</c:v>
                </c:pt>
              </c:numCache>
            </c:numRef>
          </c:val>
          <c:extLst>
            <c:ext xmlns:c16="http://schemas.microsoft.com/office/drawing/2014/chart" uri="{C3380CC4-5D6E-409C-BE32-E72D297353CC}">
              <c16:uniqueId val="{00000006-D2F7-4F5B-958A-B4CF50BAACCA}"/>
            </c:ext>
          </c:extLst>
        </c:ser>
        <c:ser>
          <c:idx val="7"/>
          <c:order val="7"/>
          <c:tx>
            <c:strRef>
              <c:f>データシート!$A$34</c:f>
              <c:strCache>
                <c:ptCount val="1"/>
                <c:pt idx="0">
                  <c:v>庄内町水道事業会計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4.34</c:v>
                </c:pt>
                <c:pt idx="2">
                  <c:v>#N/A</c:v>
                </c:pt>
                <c:pt idx="3">
                  <c:v>4.67</c:v>
                </c:pt>
                <c:pt idx="4">
                  <c:v>#N/A</c:v>
                </c:pt>
                <c:pt idx="5">
                  <c:v>3.99</c:v>
                </c:pt>
                <c:pt idx="6">
                  <c:v>#N/A</c:v>
                </c:pt>
                <c:pt idx="7">
                  <c:v>4.12</c:v>
                </c:pt>
                <c:pt idx="8">
                  <c:v>#N/A</c:v>
                </c:pt>
                <c:pt idx="9">
                  <c:v>4.2</c:v>
                </c:pt>
              </c:numCache>
            </c:numRef>
          </c:val>
          <c:extLst>
            <c:ext xmlns:c16="http://schemas.microsoft.com/office/drawing/2014/chart" uri="{C3380CC4-5D6E-409C-BE32-E72D297353CC}">
              <c16:uniqueId val="{00000007-D2F7-4F5B-958A-B4CF50BAACCA}"/>
            </c:ext>
          </c:extLst>
        </c:ser>
        <c:ser>
          <c:idx val="8"/>
          <c:order val="8"/>
          <c:tx>
            <c:strRef>
              <c:f>データシート!$A$35</c:f>
              <c:strCache>
                <c:ptCount val="1"/>
                <c:pt idx="0">
                  <c:v>庄内町ガス事業会計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5.67</c:v>
                </c:pt>
                <c:pt idx="2">
                  <c:v>#N/A</c:v>
                </c:pt>
                <c:pt idx="3">
                  <c:v>5.98</c:v>
                </c:pt>
                <c:pt idx="4">
                  <c:v>#N/A</c:v>
                </c:pt>
                <c:pt idx="5">
                  <c:v>6.47</c:v>
                </c:pt>
                <c:pt idx="6">
                  <c:v>#N/A</c:v>
                </c:pt>
                <c:pt idx="7">
                  <c:v>5.55</c:v>
                </c:pt>
                <c:pt idx="8">
                  <c:v>#N/A</c:v>
                </c:pt>
                <c:pt idx="9">
                  <c:v>5.04</c:v>
                </c:pt>
              </c:numCache>
            </c:numRef>
          </c:val>
          <c:extLst>
            <c:ext xmlns:c16="http://schemas.microsoft.com/office/drawing/2014/chart" uri="{C3380CC4-5D6E-409C-BE32-E72D297353CC}">
              <c16:uniqueId val="{00000008-D2F7-4F5B-958A-B4CF50BAAC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12.5</c:v>
                </c:pt>
                <c:pt idx="2">
                  <c:v>#N/A</c:v>
                </c:pt>
                <c:pt idx="3">
                  <c:v>9.2200000000000006</c:v>
                </c:pt>
                <c:pt idx="4">
                  <c:v>#N/A</c:v>
                </c:pt>
                <c:pt idx="5">
                  <c:v>10.45</c:v>
                </c:pt>
                <c:pt idx="6">
                  <c:v>#N/A</c:v>
                </c:pt>
                <c:pt idx="7">
                  <c:v>11.78</c:v>
                </c:pt>
                <c:pt idx="8">
                  <c:v>#N/A</c:v>
                </c:pt>
                <c:pt idx="9">
                  <c:v>13.02</c:v>
                </c:pt>
              </c:numCache>
            </c:numRef>
          </c:val>
          <c:extLst>
            <c:ext xmlns:c16="http://schemas.microsoft.com/office/drawing/2014/chart" uri="{C3380CC4-5D6E-409C-BE32-E72D297353CC}">
              <c16:uniqueId val="{00000009-D2F7-4F5B-958A-B4CF50BAAC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1699</c:v>
                </c:pt>
                <c:pt idx="5">
                  <c:v>1651</c:v>
                </c:pt>
                <c:pt idx="8">
                  <c:v>1618</c:v>
                </c:pt>
                <c:pt idx="11">
                  <c:v>1568</c:v>
                </c:pt>
                <c:pt idx="14">
                  <c:v>1580</c:v>
                </c:pt>
              </c:numCache>
            </c:numRef>
          </c:val>
          <c:extLst>
            <c:ext xmlns:c16="http://schemas.microsoft.com/office/drawing/2014/chart" uri="{C3380CC4-5D6E-409C-BE32-E72D297353CC}">
              <c16:uniqueId val="{00000000-9F9E-4F55-87AB-D0A28A5A57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9E-4F55-87AB-D0A28A5A57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12</c:v>
                </c:pt>
                <c:pt idx="6">
                  <c:v>3</c:v>
                </c:pt>
                <c:pt idx="9">
                  <c:v>3</c:v>
                </c:pt>
                <c:pt idx="12">
                  <c:v>0</c:v>
                </c:pt>
              </c:numCache>
            </c:numRef>
          </c:val>
          <c:extLst>
            <c:ext xmlns:c16="http://schemas.microsoft.com/office/drawing/2014/chart" uri="{C3380CC4-5D6E-409C-BE32-E72D297353CC}">
              <c16:uniqueId val="{00000002-9F9E-4F55-87AB-D0A28A5A57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2</c:v>
                </c:pt>
                <c:pt idx="9">
                  <c:v>2</c:v>
                </c:pt>
                <c:pt idx="12">
                  <c:v>3</c:v>
                </c:pt>
              </c:numCache>
            </c:numRef>
          </c:val>
          <c:extLst>
            <c:ext xmlns:c16="http://schemas.microsoft.com/office/drawing/2014/chart" uri="{C3380CC4-5D6E-409C-BE32-E72D297353CC}">
              <c16:uniqueId val="{00000003-9F9E-4F55-87AB-D0A28A5A57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643</c:v>
                </c:pt>
                <c:pt idx="3">
                  <c:v>654</c:v>
                </c:pt>
                <c:pt idx="6">
                  <c:v>654</c:v>
                </c:pt>
                <c:pt idx="9">
                  <c:v>658</c:v>
                </c:pt>
                <c:pt idx="12">
                  <c:v>626</c:v>
                </c:pt>
              </c:numCache>
            </c:numRef>
          </c:val>
          <c:extLst>
            <c:ext xmlns:c16="http://schemas.microsoft.com/office/drawing/2014/chart" uri="{C3380CC4-5D6E-409C-BE32-E72D297353CC}">
              <c16:uniqueId val="{00000004-9F9E-4F55-87AB-D0A28A5A57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9E-4F55-87AB-D0A28A5A57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9E-4F55-87AB-D0A28A5A57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1702</c:v>
                </c:pt>
                <c:pt idx="3">
                  <c:v>1619</c:v>
                </c:pt>
                <c:pt idx="6">
                  <c:v>1584</c:v>
                </c:pt>
                <c:pt idx="9">
                  <c:v>1571</c:v>
                </c:pt>
                <c:pt idx="12">
                  <c:v>1614</c:v>
                </c:pt>
              </c:numCache>
            </c:numRef>
          </c:val>
          <c:extLst>
            <c:ext xmlns:c16="http://schemas.microsoft.com/office/drawing/2014/chart" uri="{C3380CC4-5D6E-409C-BE32-E72D297353CC}">
              <c16:uniqueId val="{00000007-9F9E-4F55-87AB-D0A28A5A57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665</c:v>
                </c:pt>
                <c:pt idx="2">
                  <c:v>#N/A</c:v>
                </c:pt>
                <c:pt idx="3">
                  <c:v>#N/A</c:v>
                </c:pt>
                <c:pt idx="4">
                  <c:v>641</c:v>
                </c:pt>
                <c:pt idx="5">
                  <c:v>#N/A</c:v>
                </c:pt>
                <c:pt idx="6">
                  <c:v>#N/A</c:v>
                </c:pt>
                <c:pt idx="7">
                  <c:v>625</c:v>
                </c:pt>
                <c:pt idx="8">
                  <c:v>#N/A</c:v>
                </c:pt>
                <c:pt idx="9">
                  <c:v>#N/A</c:v>
                </c:pt>
                <c:pt idx="10">
                  <c:v>666</c:v>
                </c:pt>
                <c:pt idx="11">
                  <c:v>#N/A</c:v>
                </c:pt>
                <c:pt idx="12">
                  <c:v>#N/A</c:v>
                </c:pt>
                <c:pt idx="13">
                  <c:v>663</c:v>
                </c:pt>
                <c:pt idx="14">
                  <c:v>#N/A</c:v>
                </c:pt>
              </c:numCache>
            </c:numRef>
          </c:val>
          <c:smooth val="0"/>
          <c:extLst>
            <c:ext xmlns:c16="http://schemas.microsoft.com/office/drawing/2014/chart" uri="{C3380CC4-5D6E-409C-BE32-E72D297353CC}">
              <c16:uniqueId val="{00000008-9F9E-4F55-87AB-D0A28A5A57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15620</c:v>
                </c:pt>
                <c:pt idx="5">
                  <c:v>15226</c:v>
                </c:pt>
                <c:pt idx="8">
                  <c:v>14611</c:v>
                </c:pt>
                <c:pt idx="11">
                  <c:v>13870</c:v>
                </c:pt>
                <c:pt idx="14">
                  <c:v>13151</c:v>
                </c:pt>
              </c:numCache>
            </c:numRef>
          </c:val>
          <c:extLst>
            <c:ext xmlns:c16="http://schemas.microsoft.com/office/drawing/2014/chart" uri="{C3380CC4-5D6E-409C-BE32-E72D297353CC}">
              <c16:uniqueId val="{00000000-45FE-4BFA-96D8-E988C2173F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691</c:v>
                </c:pt>
                <c:pt idx="5">
                  <c:v>613</c:v>
                </c:pt>
                <c:pt idx="8">
                  <c:v>530</c:v>
                </c:pt>
                <c:pt idx="11">
                  <c:v>470</c:v>
                </c:pt>
                <c:pt idx="14">
                  <c:v>429</c:v>
                </c:pt>
              </c:numCache>
            </c:numRef>
          </c:val>
          <c:extLst>
            <c:ext xmlns:c16="http://schemas.microsoft.com/office/drawing/2014/chart" uri="{C3380CC4-5D6E-409C-BE32-E72D297353CC}">
              <c16:uniqueId val="{00000001-45FE-4BFA-96D8-E988C2173F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4031</c:v>
                </c:pt>
                <c:pt idx="5">
                  <c:v>4454</c:v>
                </c:pt>
                <c:pt idx="8">
                  <c:v>5150</c:v>
                </c:pt>
                <c:pt idx="11">
                  <c:v>5476</c:v>
                </c:pt>
                <c:pt idx="14">
                  <c:v>5570</c:v>
                </c:pt>
              </c:numCache>
            </c:numRef>
          </c:val>
          <c:extLst>
            <c:ext xmlns:c16="http://schemas.microsoft.com/office/drawing/2014/chart" uri="{C3380CC4-5D6E-409C-BE32-E72D297353CC}">
              <c16:uniqueId val="{00000002-45FE-4BFA-96D8-E988C2173F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FE-4BFA-96D8-E988C2173F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FE-4BFA-96D8-E988C2173F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78</c:v>
                </c:pt>
                <c:pt idx="3">
                  <c:v>63</c:v>
                </c:pt>
                <c:pt idx="6">
                  <c:v>66</c:v>
                </c:pt>
                <c:pt idx="9">
                  <c:v>42</c:v>
                </c:pt>
                <c:pt idx="12">
                  <c:v>41</c:v>
                </c:pt>
              </c:numCache>
            </c:numRef>
          </c:val>
          <c:extLst>
            <c:ext xmlns:c16="http://schemas.microsoft.com/office/drawing/2014/chart" uri="{C3380CC4-5D6E-409C-BE32-E72D297353CC}">
              <c16:uniqueId val="{00000005-45FE-4BFA-96D8-E988C2173F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1754</c:v>
                </c:pt>
                <c:pt idx="3">
                  <c:v>1738</c:v>
                </c:pt>
                <c:pt idx="6">
                  <c:v>1709</c:v>
                </c:pt>
                <c:pt idx="9">
                  <c:v>1711</c:v>
                </c:pt>
                <c:pt idx="12">
                  <c:v>1700</c:v>
                </c:pt>
              </c:numCache>
            </c:numRef>
          </c:val>
          <c:extLst>
            <c:ext xmlns:c16="http://schemas.microsoft.com/office/drawing/2014/chart" uri="{C3380CC4-5D6E-409C-BE32-E72D297353CC}">
              <c16:uniqueId val="{00000006-45FE-4BFA-96D8-E988C2173F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c:v>
                </c:pt>
                <c:pt idx="3">
                  <c:v>18</c:v>
                </c:pt>
                <c:pt idx="6">
                  <c:v>15</c:v>
                </c:pt>
                <c:pt idx="9">
                  <c:v>13</c:v>
                </c:pt>
                <c:pt idx="12">
                  <c:v>12</c:v>
                </c:pt>
              </c:numCache>
            </c:numRef>
          </c:val>
          <c:extLst>
            <c:ext xmlns:c16="http://schemas.microsoft.com/office/drawing/2014/chart" uri="{C3380CC4-5D6E-409C-BE32-E72D297353CC}">
              <c16:uniqueId val="{00000007-45FE-4BFA-96D8-E988C2173F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6187</c:v>
                </c:pt>
                <c:pt idx="3">
                  <c:v>5494</c:v>
                </c:pt>
                <c:pt idx="6">
                  <c:v>4842</c:v>
                </c:pt>
                <c:pt idx="9">
                  <c:v>4465</c:v>
                </c:pt>
                <c:pt idx="12">
                  <c:v>4170</c:v>
                </c:pt>
              </c:numCache>
            </c:numRef>
          </c:val>
          <c:extLst>
            <c:ext xmlns:c16="http://schemas.microsoft.com/office/drawing/2014/chart" uri="{C3380CC4-5D6E-409C-BE32-E72D297353CC}">
              <c16:uniqueId val="{00000008-45FE-4BFA-96D8-E988C2173F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c:v>
                </c:pt>
                <c:pt idx="3">
                  <c:v>5</c:v>
                </c:pt>
                <c:pt idx="6">
                  <c:v>3</c:v>
                </c:pt>
                <c:pt idx="9">
                  <c:v>0</c:v>
                </c:pt>
                <c:pt idx="12">
                  <c:v>0</c:v>
                </c:pt>
              </c:numCache>
            </c:numRef>
          </c:val>
          <c:extLst>
            <c:ext xmlns:c16="http://schemas.microsoft.com/office/drawing/2014/chart" uri="{C3380CC4-5D6E-409C-BE32-E72D297353CC}">
              <c16:uniqueId val="{00000009-45FE-4BFA-96D8-E988C2173F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16302</c:v>
                </c:pt>
                <c:pt idx="3">
                  <c:v>16087</c:v>
                </c:pt>
                <c:pt idx="6">
                  <c:v>15668</c:v>
                </c:pt>
                <c:pt idx="9">
                  <c:v>15158</c:v>
                </c:pt>
                <c:pt idx="12">
                  <c:v>14634</c:v>
                </c:pt>
              </c:numCache>
            </c:numRef>
          </c:val>
          <c:extLst>
            <c:ext xmlns:c16="http://schemas.microsoft.com/office/drawing/2014/chart" uri="{C3380CC4-5D6E-409C-BE32-E72D297353CC}">
              <c16:uniqueId val="{0000000A-45FE-4BFA-96D8-E988C2173F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4015</c:v>
                </c:pt>
                <c:pt idx="2">
                  <c:v>#N/A</c:v>
                </c:pt>
                <c:pt idx="3">
                  <c:v>#N/A</c:v>
                </c:pt>
                <c:pt idx="4">
                  <c:v>3112</c:v>
                </c:pt>
                <c:pt idx="5">
                  <c:v>#N/A</c:v>
                </c:pt>
                <c:pt idx="6">
                  <c:v>#N/A</c:v>
                </c:pt>
                <c:pt idx="7">
                  <c:v>2012</c:v>
                </c:pt>
                <c:pt idx="8">
                  <c:v>#N/A</c:v>
                </c:pt>
                <c:pt idx="9">
                  <c:v>#N/A</c:v>
                </c:pt>
                <c:pt idx="10">
                  <c:v>1573</c:v>
                </c:pt>
                <c:pt idx="11">
                  <c:v>#N/A</c:v>
                </c:pt>
                <c:pt idx="12">
                  <c:v>#N/A</c:v>
                </c:pt>
                <c:pt idx="13">
                  <c:v>1406</c:v>
                </c:pt>
                <c:pt idx="14">
                  <c:v>#N/A</c:v>
                </c:pt>
              </c:numCache>
            </c:numRef>
          </c:val>
          <c:smooth val="0"/>
          <c:extLst>
            <c:ext xmlns:c16="http://schemas.microsoft.com/office/drawing/2014/chart" uri="{C3380CC4-5D6E-409C-BE32-E72D297353CC}">
              <c16:uniqueId val="{0000000B-45FE-4BFA-96D8-E988C2173F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1871</c:v>
                </c:pt>
                <c:pt idx="1">
                  <c:v>1875</c:v>
                </c:pt>
                <c:pt idx="2">
                  <c:v>1879</c:v>
                </c:pt>
              </c:numCache>
            </c:numRef>
          </c:val>
          <c:extLst>
            <c:ext xmlns:c16="http://schemas.microsoft.com/office/drawing/2014/chart" uri="{C3380CC4-5D6E-409C-BE32-E72D297353CC}">
              <c16:uniqueId val="{00000000-26CD-4E5D-B1E6-A80F044DFF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1555</c:v>
                </c:pt>
                <c:pt idx="1">
                  <c:v>1625</c:v>
                </c:pt>
                <c:pt idx="2">
                  <c:v>1659</c:v>
                </c:pt>
              </c:numCache>
            </c:numRef>
          </c:val>
          <c:extLst>
            <c:ext xmlns:c16="http://schemas.microsoft.com/office/drawing/2014/chart" uri="{C3380CC4-5D6E-409C-BE32-E72D297353CC}">
              <c16:uniqueId val="{00000001-26CD-4E5D-B1E6-A80F044DFF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2153</c:v>
                </c:pt>
                <c:pt idx="1">
                  <c:v>2329</c:v>
                </c:pt>
                <c:pt idx="2">
                  <c:v>2419</c:v>
                </c:pt>
              </c:numCache>
            </c:numRef>
          </c:val>
          <c:extLst>
            <c:ext xmlns:c16="http://schemas.microsoft.com/office/drawing/2014/chart" uri="{C3380CC4-5D6E-409C-BE32-E72D297353CC}">
              <c16:uniqueId val="{00000002-26CD-4E5D-B1E6-A80F044DFF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{496FF3C1-99BC-4364-89D5-E156DC7D1A62}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247-4CEC-A514-DE5140E21A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{2E8A8696-8139-4B9C-AEE2-BE97B6E709BD}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47-4CEC-A514-DE5140E21A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{61A1634F-572F-421E-A833-110C38022CCE}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47-4CEC-A514-DE5140E21A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{F9551705-686B-48F6-B1D2-05A797A18DB3}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47-4CEC-A514-DE5140E21A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{4A9BC6C6-D9A2-4EDD-A16C-4D9157B3D881}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47-4CEC-A514-DE5140E21A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{9A421830-F00B-4677-B23B-9D84DAE89E28}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247-4CEC-A514-DE5140E21A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{97634091-2D3C-4C35-83F0-22F8ACB0310A}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247-4CEC-A514-DE5140E21A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{88769363-8D70-4A9F-96CD-636E23758365}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247-4CEC-A514-DE5140E21A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{9D692CF9-BE04-401F-B26D-0865293B42EF}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247-4CEC-A514-DE5140E21A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64.400000000000006</c:v>
                </c:pt>
                <c:pt idx="16">
                  <c:v>66.099999999999994</c:v>
                </c:pt>
                <c:pt idx="24">
                  <c:v>66.8</c:v>
                </c:pt>
                <c:pt idx="32">
                  <c:v>67.400000000000006</c:v>
                </c:pt>
              </c:numCache>
            </c:numRef>
          </c:xVal>
          <c:yVal>
            <c:numRef>
              <c:f>公会計指標分析・財政指標組合せ分析表!$BP$51:$DC$51</c:f>
              <c:numCache>
                <c:formatCode>#,##0.0;"▲ "#,##0.0</c:formatCode>
                <c:ptCount val="40"/>
                <c:pt idx="0">
                  <c:v>72.3</c:v>
                </c:pt>
                <c:pt idx="8">
                  <c:v>53.6</c:v>
                </c:pt>
                <c:pt idx="16">
                  <c:v>32.9</c:v>
                </c:pt>
                <c:pt idx="24">
                  <c:v>26.6</c:v>
                </c:pt>
                <c:pt idx="32">
                  <c:v>23.5</c:v>
                </c:pt>
              </c:numCache>
            </c:numRef>
          </c:yVal>
          <c:smooth val="0"/>
          <c:extLst>
            <c:ext xmlns:c16="http://schemas.microsoft.com/office/drawing/2014/chart" uri="{C3380CC4-5D6E-409C-BE32-E72D297353CC}">
              <c16:uniqueId val="{00000009-A247-4CEC-A514-DE5140E21A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{F3647D7B-F855-4F60-83A3-C1FB27A1EDB3}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247-4CEC-A514-DE5140E21A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{0D4FE7FD-D8C9-4547-BEEB-B284CF2C01BC}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47-4CEC-A514-DE5140E21A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{81013EA1-A70A-4770-A75D-EA79BD0BBE5A}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47-4CEC-A514-DE5140E21A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{45402C0E-318F-4B1B-9B5C-8A41719A8F06}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47-4CEC-A514-DE5140E21A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{1AB7FE30-BDC9-498D-8A8E-41D15B02D484}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47-4CEC-A514-DE5140E21A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{C814B177-C3B9-425C-8BE8-06B3E1383856}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247-4CEC-A514-DE5140E21A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{33183ABD-B6E6-4EAD-8016-6508FC303564}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247-4CEC-A514-DE5140E21A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{A10600CC-E503-45DA-B464-3725D32B72C1}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247-4CEC-A514-DE5140E21A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{F99ECB20-D367-4E4B-8D45-E126F98789DA}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247-4CEC-A514-DE5140E21A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A247-4CEC-A514-DE5140E21A8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{52A8774F-0669-4F87-A8DF-2A4C31E52D51}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2B-4FFC-AF87-998084ADCD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{CAF9F133-8AD2-47B5-91DF-D83C241A669F}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2B-4FFC-AF87-998084ADCD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{1DA8C684-6175-4CB8-889A-936447669651}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2B-4FFC-AF87-998084ADCD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{BD4D51E3-0292-41E3-B95C-77274CF87A89}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2B-4FFC-AF87-998084ADCD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{803700F9-D552-4709-9FD6-18B376EA1C75}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2B-4FFC-AF87-998084ADCD0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{334A54B4-F773-4961-8953-07E23AA5948E}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2B-4FFC-AF87-998084ADCD07}"/>
                </c:ext>
              </c:extLst>
            </c:dLbl>
            <c:dLbl>
              <c:idx val="16"/>
              <c:layout>
                <c:manualLayout>
                  <c:x val="0"/>
                  <c:y val="5.8017394258675378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{1A0CCD2E-B720-4E22-BB30-71327A279A2C}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2B-4FFC-AF87-998084ADCD07}"/>
                </c:ext>
              </c:extLst>
            </c:dLbl>
            <c:dLbl>
              <c:idx val="24"/>
              <c:layout>
                <c:manualLayout>
                  <c:x val="0"/>
                  <c:y val="7.652028519624840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{EE5781B2-A4E0-43BF-A2D3-DC868B582BAE}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2B-4FFC-AF87-998084ADCD07}"/>
                </c:ext>
              </c:extLst>
            </c:dLbl>
            <c:dLbl>
              <c:idx val="32"/>
              <c:layout>
                <c:manualLayout>
                  <c:x val="0"/>
                  <c:y val="-8.231859974642260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{057CB65C-B6F8-4004-B042-1744C5557AC2}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2B-4FFC-AF87-998084ADCD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11.7</c:v>
                </c:pt>
                <c:pt idx="16">
                  <c:v>11</c:v>
                </c:pt>
                <c:pt idx="24">
                  <c:v>10.8</c:v>
                </c:pt>
                <c:pt idx="32">
                  <c:v>10.8</c:v>
                </c:pt>
              </c:numCache>
            </c:numRef>
          </c:xVal>
          <c:yVal>
            <c:numRef>
              <c:f>公会計指標分析・財政指標組合せ分析表!$BP$73:$DC$73</c:f>
              <c:numCache>
                <c:formatCode>#,##0.0;"▲ "#,##0.0</c:formatCode>
                <c:ptCount val="40"/>
                <c:pt idx="0">
                  <c:v>72.3</c:v>
                </c:pt>
                <c:pt idx="8">
                  <c:v>53.6</c:v>
                </c:pt>
                <c:pt idx="16">
                  <c:v>32.9</c:v>
                </c:pt>
                <c:pt idx="24">
                  <c:v>26.6</c:v>
                </c:pt>
                <c:pt idx="32">
                  <c:v>23.5</c:v>
                </c:pt>
              </c:numCache>
            </c:numRef>
          </c:yVal>
          <c:smooth val="0"/>
          <c:extLst>
            <c:ext xmlns:c16="http://schemas.microsoft.com/office/drawing/2014/chart" uri="{C3380CC4-5D6E-409C-BE32-E72D297353CC}">
              <c16:uniqueId val="{00000009-E62B-4FFC-AF87-998084ADCD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{B42237C1-4855-4DB9-993E-F02BD8ECB2C6}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2B-4FFC-AF87-998084ADCD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{D4C85996-BFC8-4B2B-AFE3-FA7DDA9E767F}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2B-4FFC-AF87-998084ADCD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{D8C3B1B1-C72A-490C-B56C-C03121EC678F}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2B-4FFC-AF87-998084ADCD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{E85F37FC-C434-4B33-B5D6-B734F579055A}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2B-4FFC-AF87-998084ADCD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{773D0905-FE6B-4713-AA78-5A3C60F06AFA}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2B-4FFC-AF87-998084ADCD07}"/>
                </c:ext>
              </c:extLst>
            </c:dLbl>
            <c:dLbl>
              <c:idx val="8"/>
              <c:layout>
                <c:manualLayout>
                  <c:x val="-4.4905057365901176E-2"/>
                  <c:y val="-5.907842074871896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{6B27933E-DEB8-489A-A4F8-A2FFB328B708}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2B-4FFC-AF87-998084ADCD07}"/>
                </c:ext>
              </c:extLst>
            </c:dLbl>
            <c:dLbl>
              <c:idx val="16"/>
              <c:layout>
                <c:manualLayout>
                  <c:x val="-1.8235628084249993E-2"/>
                  <c:y val="-6.57545309392995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{0D8D850D-DEAD-457C-B7BD-6520C77FB7D3}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2B-4FFC-AF87-998084ADCD0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{BEECFC57-4CA0-426C-86C3-FD48E350BF4D}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2B-4FFC-AF87-998084ADCD0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{E55D70FD-F6BF-4F5F-B0DB-C66194CC9644}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2B-4FFC-AF87-998084ADCD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62B-4FFC-AF87-998084ADCD07}"/>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のうち、元利償還金については、令和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年度より本庁舎等整備事業の元金償還が開始したことに伴い令和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年度と比較して増加している。</a:t>
          </a:r>
        </a:p>
        <a:p>
          <a:r>
            <a:rPr kumimoji="1" lang="ja-JP" altLang="en-US" sz="1300">
              <a:latin typeface="ＭＳ ゴシック" pitchFamily="49" charset="-128"/>
              <a:ea typeface="ＭＳ ゴシック" pitchFamily="49" charset="-128"/>
            </a:rPr>
            <a:t>　算入公債費</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については、過疎債や合併特例債などの交付税算入率の高い起債を活用していることや、元利償還金の増に伴い増加している。</a:t>
          </a:r>
        </a:p>
        <a:p>
          <a:r>
            <a:rPr kumimoji="1" lang="ja-JP" altLang="en-US" sz="1300">
              <a:latin typeface="ＭＳ ゴシック" pitchFamily="49" charset="-128"/>
              <a:ea typeface="ＭＳ ゴシック" pitchFamily="49" charset="-128"/>
            </a:rPr>
            <a:t>　交付税算入率の高い合併特例債の起債可能残額は限られるものの、その他の有利な起債を活用を図るとともに、公債費の年度間の平準化や起債額の抑制等により元利償還金の縮減を図り、財政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満期一括償還地方債の償還財源として積み立てている基金はない。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については、本庁舎整備事業の元金償還が開始し、償還額が借入額を上回ったことによる地方債現在高の減少と、公営企業債等繰入見込額の減少により、減少している。　</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については、減債基金残高や公共施設等整備基金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教育施設整備基金）の増加等により充当可能基金は増加となったが、基準財政需要額算入見込額が減少し、全体として令和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年度と比較してやや減少した。</a:t>
          </a:r>
        </a:p>
        <a:p>
          <a:r>
            <a:rPr kumimoji="1" lang="ja-JP" altLang="en-US" sz="1400">
              <a:latin typeface="ＭＳ ゴシック" pitchFamily="49" charset="-128"/>
              <a:ea typeface="ＭＳ ゴシック" pitchFamily="49" charset="-128"/>
            </a:rPr>
            <a:t>　地方債の現在高は令和元年度をピークとしているが、今後は武道館整備事業や学校整備事業を控えているため、事業実施の平準化や新規事業の抑制等を行い、より一層の健全化に努める。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山形県庄内町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百万円の基金積立、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百万円の利子積立、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百万円の基金繰入の結果、基金残高は令和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百万円の増加となった。基金積立の内訳は、財政調整基金に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百万円、国営最上川下流左岸土地改良事業基金に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百万円の積立等となっている。基金繰入の内容は、温泉環境施設等整備基金をまちなか温泉駐車場整備工事等に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百万円繰入、新型コロナウイルス感染症対応地方創生臨時基金を中小企業緊急災害等対策利子補給金、地域経済変動対策資金関係に係る町負担分に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百万円繰入、図書館整備基金を図書購入等へ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百万円繰入、河川環境整備基金を河川維持工事等へ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や前年度繰越金、国等の支援の効率的な活用等により、今後の学校整備等を見据えて公共施設等整備基金への積立を行ったことによる増、過疎ソフト債に係る元利償還金の交付税算入相当分の減債基金への積立による増等により基金残高は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本町には令和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年度末時点で、財政調整基金、減債基金のほか、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特定目的基金がある。財政調整基金及び減債基金においては、財政の健全運営に資するよう適切に管理運営していくとともに、特定目的基金においては、それぞれの基金の目的に沿って、維持管理事業を含めて今後予定されている事業に対して、事業計画を見据えながら適切に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特定目的基金のうち、基金設置時期と社会情勢が変わったことにより活用の可能性が低いものや、基金設置目的が類似している基金がある場合は、基金を有効に活用できるよう統廃合も視野に入れた検討を行い、過剰な基金規模とならないよう、適切な運用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・地域振興基金：合併特例債を原資とし、町民の連携の強化及び地域振興を図る。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・公共施設等整備基金：今後の学校整備等の大規模事業を見据えた基金積立により、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・国営最上川下流左岸土地改良事業基金：国営最上川下流左岸土地改良事業の負担金に必要な財源を確保するため平成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年度から積立を行っており、令和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年度より公共施設等整備基金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教育施設整備基金）として教育施設に限らず公共施設全体の整備に活用できる基金として運用を行う。施設の老朽化に伴い維持管理（修繕費等）費用が増加していくなか、今後の学校整備にも備えるため、基金の積み立てを優先して行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・国営最上川下流左岸土地改良事業基金：令和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百万円ずつ積み立てる。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定期預金利子積立による基金の増額。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財政調整基金は、町財政の年度間における財源を調整し、もって健全な財政運営に資するため設置された基金である。令和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年度については、当初</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百万円の繰入を予定していたが、普通交付税の追加交付や前年度繰越金、国等の支援の効率的な活用等により繰入は行わず、定期預金利子積立によって財政調整基金の残高自体は増加となった。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財政調整基金の適正な規模は標準財政規模の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とされているが、令和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年度末で標準財政規模の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と過大な規模となっており、今後は災害対応経費としての備えや財源調整の目的に留意しつつ、公共施設の老朽化対策等に備え公共施設等整備基金への積み立てを優先するなど対応していく。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後年度の公債費の財源としての基金積立及び定期預金利子積立による基金の増額。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減債基金は、町債の償還に必要な財源を確保し、もって将来にわたる町財政の健全な運営に資するため設置された基金である。令和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普通交付税再算定のうち臨時財政対策債償還費に係る増額分と山形県市町村総合交付金活用による分の積立を行い、減債基金の残高自体は増額となった。立川総合支所庁舎等改修整備事業をはじめとする大規模事業の元金償還開始が控えているため、今後は計画的に積立・繰入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有形固定資産減価償却率は、小学校等の教育関係施設で築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年を超えているものが多く、町有施設全体でも築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年を超えている建物が約半数を占めるため、類似団体内平均値と比較してもやや高くなっている。立川総合支所改修整備事業が令和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年度、図書館整備事業が令和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年度に終了したが、今後は特に教育関係施設において、学校長寿命化計画に基づいた改修・改築や学校適正規模・適正配置の検討による総資産量の適正化を図る必要がある。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258945" y="5591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157345" y="5775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122995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258945" y="575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537585" y="5754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2328</xdr:rowOff>
    </xdr:from>
    <xdr:to>
      <xdr:col>23</xdr:col>
      <xdr:colOff>85725</xdr:colOff>
      <xdr:row>30</xdr:row>
      <xdr:rowOff>23918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588385" y="5801148"/>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97790</xdr:rowOff>
    </xdr:from>
    <xdr:to>
      <xdr:col>15</xdr:col>
      <xdr:colOff>187325</xdr:colOff>
      <xdr:row>30</xdr:row>
      <xdr:rowOff>27940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867025" y="5728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148590</xdr:rowOff>
    </xdr:from>
    <xdr:to>
      <xdr:col>19</xdr:col>
      <xdr:colOff>136525</xdr:colOff>
      <xdr:row>30</xdr:row>
      <xdr:rowOff>2328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17825" y="5779770"/>
          <a:ext cx="67056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36618</xdr:rowOff>
    </xdr:from>
    <xdr:to>
      <xdr:col>11</xdr:col>
      <xdr:colOff>187325</xdr:colOff>
      <xdr:row>29</xdr:row>
      <xdr:rowOff>138218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196465" y="566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87418</xdr:rowOff>
    </xdr:from>
    <xdr:to>
      <xdr:col>15</xdr:col>
      <xdr:colOff>136525</xdr:colOff>
      <xdr:row>29</xdr:row>
      <xdr:rowOff>148590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47265" y="5718598"/>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15028</xdr:rowOff>
    </xdr:from>
    <xdr:to>
      <xdr:col>7</xdr:col>
      <xdr:colOff>187325</xdr:colOff>
      <xdr:row>29</xdr:row>
      <xdr:rowOff>116628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25905" y="5646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65828</xdr:rowOff>
    </xdr:from>
    <xdr:to>
      <xdr:col>11</xdr:col>
      <xdr:colOff>136525</xdr:colOff>
      <xdr:row>29</xdr:row>
      <xdr:rowOff>87418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576705" y="569700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395989" y="546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38129" y="542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067569"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397009" y="53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44255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395989" y="584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19067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38129"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129345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067569"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107755</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397009"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地方債現在高の減少及び基金の積み増し等により分子の債務償還額は減少し、普通交付税と地方税の増額等により分母が増加したことで、前年度から</a:t>
          </a:r>
          <a:r>
            <a:rPr kumimoji="1" lang="en-US" altLang="ja-JP" sz="1100">
              <a:latin typeface="ＭＳ Ｐゴシック" panose="020B0600070205080204" pitchFamily="50" charset="-128"/>
              <a:ea typeface="ＭＳ Ｐゴシック" panose="020B0600070205080204" pitchFamily="50" charset="-128"/>
            </a:rPr>
            <a:t>42.0%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581.1</a:t>
          </a:r>
          <a:r>
            <a:rPr kumimoji="1" lang="ja-JP" altLang="en-US" sz="1100">
              <a:latin typeface="ＭＳ Ｐゴシック" panose="020B0600070205080204" pitchFamily="50" charset="-128"/>
              <a:ea typeface="ＭＳ Ｐゴシック" panose="020B0600070205080204" pitchFamily="50" charset="-128"/>
            </a:rPr>
            <a:t>％となった。依然として類似団体内平均値と比較して高い値となっており、今後は本庁舎等整備事業に係る元金償還の開始等により、下げ止まりとなることが見込まれる。公共施設等総合管理計画等に基づき事業の平準化を図り、債務償還比率を考慮しながら事業を実施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44005</xdr:rowOff>
    </xdr:from>
    <xdr:to>
      <xdr:col>76</xdr:col>
      <xdr:colOff>73025</xdr:colOff>
      <xdr:row>30</xdr:row>
      <xdr:rowOff>145605</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3001625" y="5842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22432</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3080365" y="582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94382</xdr:rowOff>
    </xdr:from>
    <xdr:to>
      <xdr:col>72</xdr:col>
      <xdr:colOff>123825</xdr:colOff>
      <xdr:row>31</xdr:row>
      <xdr:rowOff>24532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2359005" y="5893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94805</xdr:rowOff>
    </xdr:from>
    <xdr:to>
      <xdr:col>76</xdr:col>
      <xdr:colOff>22225</xdr:colOff>
      <xdr:row>30</xdr:row>
      <xdr:rowOff>145182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2409805" y="5893625"/>
          <a:ext cx="6197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36929</xdr:rowOff>
    </xdr:from>
    <xdr:to>
      <xdr:col>68</xdr:col>
      <xdr:colOff>123825</xdr:colOff>
      <xdr:row>30</xdr:row>
      <xdr:rowOff>138529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688445" y="58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87729</xdr:rowOff>
    </xdr:from>
    <xdr:to>
      <xdr:col>72</xdr:col>
      <xdr:colOff>73025</xdr:colOff>
      <xdr:row>30</xdr:row>
      <xdr:rowOff>145182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1739245" y="5886549"/>
          <a:ext cx="67056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107886</xdr:rowOff>
    </xdr:from>
    <xdr:to>
      <xdr:col>64</xdr:col>
      <xdr:colOff>123825</xdr:colOff>
      <xdr:row>32</xdr:row>
      <xdr:rowOff>38036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017885" y="6074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87729</xdr:rowOff>
    </xdr:from>
    <xdr:to>
      <xdr:col>68</xdr:col>
      <xdr:colOff>73025</xdr:colOff>
      <xdr:row>31</xdr:row>
      <xdr:rowOff>158686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068685" y="5886549"/>
          <a:ext cx="670560" cy="2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23276</xdr:rowOff>
    </xdr:from>
    <xdr:to>
      <xdr:col>60</xdr:col>
      <xdr:colOff>123825</xdr:colOff>
      <xdr:row>32</xdr:row>
      <xdr:rowOff>124876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0347325" y="61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158686</xdr:rowOff>
    </xdr:from>
    <xdr:to>
      <xdr:col>64</xdr:col>
      <xdr:colOff>73025</xdr:colOff>
      <xdr:row>32</xdr:row>
      <xdr:rowOff>74076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0398125" y="6125146"/>
          <a:ext cx="670560" cy="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2185092" y="5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1527232" y="540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0186112" y="5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15659</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2185092" y="598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129656</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1527232" y="59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29163</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0856672" y="61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116003</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0186112" y="625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47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132080</xdr:rowOff>
    </xdr:from>
    <xdr:to>
      <xdr:col>24</xdr:col>
      <xdr:colOff>114300</xdr:colOff>
      <xdr:row>42</xdr:row>
      <xdr:rowOff>62230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7005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47007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92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93980</xdr:rowOff>
    </xdr:from>
    <xdr:to>
      <xdr:col>20</xdr:col>
      <xdr:colOff>38100</xdr:colOff>
      <xdr:row>42</xdr:row>
      <xdr:rowOff>24130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967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144780</xdr:rowOff>
    </xdr:from>
    <xdr:to>
      <xdr:col>24</xdr:col>
      <xdr:colOff>63500</xdr:colOff>
      <xdr:row>42</xdr:row>
      <xdr:rowOff>11430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701802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144780</xdr:rowOff>
    </xdr:from>
    <xdr:to>
      <xdr:col>19</xdr:col>
      <xdr:colOff>177800</xdr:colOff>
      <xdr:row>42</xdr:row>
      <xdr:rowOff>38100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565400" y="701802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154940</xdr:rowOff>
    </xdr:from>
    <xdr:to>
      <xdr:col>10</xdr:col>
      <xdr:colOff>165100</xdr:colOff>
      <xdr:row>42</xdr:row>
      <xdr:rowOff>85090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7028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34290</xdr:rowOff>
    </xdr:from>
    <xdr:to>
      <xdr:col>15</xdr:col>
      <xdr:colOff>50800</xdr:colOff>
      <xdr:row>42</xdr:row>
      <xdr:rowOff>38100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70751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7024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34290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70713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15257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76217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56718</xdr:rowOff>
    </xdr:from>
    <xdr:to>
      <xdr:col>55</xdr:col>
      <xdr:colOff>50800</xdr:colOff>
      <xdr:row>41</xdr:row>
      <xdr:rowOff>158318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192260" y="6929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35145</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9258300" y="69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60321</xdr:rowOff>
    </xdr:from>
    <xdr:to>
      <xdr:col>50</xdr:col>
      <xdr:colOff>165100</xdr:colOff>
      <xdr:row>41</xdr:row>
      <xdr:rowOff>161921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445500" y="69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107518</xdr:rowOff>
    </xdr:from>
    <xdr:to>
      <xdr:col>55</xdr:col>
      <xdr:colOff>0</xdr:colOff>
      <xdr:row>41</xdr:row>
      <xdr:rowOff>111121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496300" y="6980758"/>
          <a:ext cx="7239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65492</xdr:rowOff>
    </xdr:from>
    <xdr:to>
      <xdr:col>46</xdr:col>
      <xdr:colOff>38100</xdr:colOff>
      <xdr:row>41</xdr:row>
      <xdr:rowOff>167092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670800" y="6938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111121</xdr:rowOff>
    </xdr:from>
    <xdr:to>
      <xdr:col>50</xdr:col>
      <xdr:colOff>114300</xdr:colOff>
      <xdr:row>41</xdr:row>
      <xdr:rowOff>116292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713980" y="6984361"/>
          <a:ext cx="78232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69248</xdr:rowOff>
    </xdr:from>
    <xdr:to>
      <xdr:col>41</xdr:col>
      <xdr:colOff>101600</xdr:colOff>
      <xdr:row>41</xdr:row>
      <xdr:rowOff>170848</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873240" y="69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116292</xdr:rowOff>
    </xdr:from>
    <xdr:to>
      <xdr:col>45</xdr:col>
      <xdr:colOff>177800</xdr:colOff>
      <xdr:row>41</xdr:row>
      <xdr:rowOff>120048</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24040" y="6989532"/>
          <a:ext cx="78994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31267</xdr:rowOff>
    </xdr:from>
    <xdr:to>
      <xdr:col>36</xdr:col>
      <xdr:colOff>165100</xdr:colOff>
      <xdr:row>41</xdr:row>
      <xdr:rowOff>132867</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098540" y="690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82067</xdr:rowOff>
    </xdr:from>
    <xdr:to>
      <xdr:col>41</xdr:col>
      <xdr:colOff>50800</xdr:colOff>
      <xdr:row>41</xdr:row>
      <xdr:rowOff>120048</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149340" y="6955307"/>
          <a:ext cx="7747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153048</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8239271" y="702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158219</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7477271" y="703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161975</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6702571" y="70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123994</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5905011" y="699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99077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124460</xdr:rowOff>
    </xdr:from>
    <xdr:to>
      <xdr:col>20</xdr:col>
      <xdr:colOff>38100</xdr:colOff>
      <xdr:row>63</xdr:row>
      <xdr:rowOff>54610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518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3810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355340" y="1056132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63</xdr:row>
      <xdr:rowOff>3810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5422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67310</xdr:rowOff>
    </xdr:from>
    <xdr:to>
      <xdr:col>10</xdr:col>
      <xdr:colOff>165100</xdr:colOff>
      <xdr:row>62</xdr:row>
      <xdr:rowOff>168910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118110</xdr:rowOff>
    </xdr:from>
    <xdr:to>
      <xdr:col>15</xdr:col>
      <xdr:colOff>50800</xdr:colOff>
      <xdr:row>62</xdr:row>
      <xdr:rowOff>148590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5117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53975</xdr:rowOff>
    </xdr:from>
    <xdr:to>
      <xdr:col>6</xdr:col>
      <xdr:colOff>38100</xdr:colOff>
      <xdr:row>62</xdr:row>
      <xdr:rowOff>155575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10447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104775</xdr:rowOff>
    </xdr:from>
    <xdr:to>
      <xdr:col>10</xdr:col>
      <xdr:colOff>114300</xdr:colOff>
      <xdr:row>62</xdr:row>
      <xdr:rowOff>118110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49845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45737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160037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146702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226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149220</xdr:rowOff>
    </xdr:from>
    <xdr:to>
      <xdr:col>55</xdr:col>
      <xdr:colOff>50800</xdr:colOff>
      <xdr:row>59</xdr:row>
      <xdr:rowOff>79370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987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647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972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17711</xdr:rowOff>
    </xdr:from>
    <xdr:to>
      <xdr:col>50</xdr:col>
      <xdr:colOff>165100</xdr:colOff>
      <xdr:row>59</xdr:row>
      <xdr:rowOff>119311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99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28570</xdr:rowOff>
    </xdr:from>
    <xdr:to>
      <xdr:col>55</xdr:col>
      <xdr:colOff>0</xdr:colOff>
      <xdr:row>59</xdr:row>
      <xdr:rowOff>68511</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9919330"/>
          <a:ext cx="7239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35723</xdr:rowOff>
    </xdr:from>
    <xdr:to>
      <xdr:col>46</xdr:col>
      <xdr:colOff>38100</xdr:colOff>
      <xdr:row>59</xdr:row>
      <xdr:rowOff>137323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9926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68511</xdr:rowOff>
    </xdr:from>
    <xdr:to>
      <xdr:col>50</xdr:col>
      <xdr:colOff>114300</xdr:colOff>
      <xdr:row>59</xdr:row>
      <xdr:rowOff>86523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713980" y="9959271"/>
          <a:ext cx="78232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48744</xdr:rowOff>
    </xdr:from>
    <xdr:to>
      <xdr:col>41</xdr:col>
      <xdr:colOff>101600</xdr:colOff>
      <xdr:row>59</xdr:row>
      <xdr:rowOff>150344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99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86523</xdr:rowOff>
    </xdr:from>
    <xdr:to>
      <xdr:col>45</xdr:col>
      <xdr:colOff>177800</xdr:colOff>
      <xdr:row>59</xdr:row>
      <xdr:rowOff>99544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24040" y="9977283"/>
          <a:ext cx="78994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69362</xdr:rowOff>
    </xdr:from>
    <xdr:to>
      <xdr:col>36</xdr:col>
      <xdr:colOff>165100</xdr:colOff>
      <xdr:row>59</xdr:row>
      <xdr:rowOff>170962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99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99544</xdr:rowOff>
    </xdr:from>
    <xdr:to>
      <xdr:col>41</xdr:col>
      <xdr:colOff>50800</xdr:colOff>
      <xdr:row>59</xdr:row>
      <xdr:rowOff>120162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149340" y="9990304"/>
          <a:ext cx="774700" cy="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14575" y="103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44955" y="1035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87269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135838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14575" y="969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153850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44955" y="97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166871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0255" y="972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16039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872695" y="973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036060" y="13542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154195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124960" y="1339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31216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xdr:rowOff>
    </xdr:from>
    <xdr:to>
      <xdr:col>24</xdr:col>
      <xdr:colOff>63500</xdr:colOff>
      <xdr:row>81</xdr:row>
      <xdr:rowOff>26670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flipV="1">
          <a:off x="3355340" y="13589508"/>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94742</xdr:rowOff>
    </xdr:from>
    <xdr:to>
      <xdr:col>15</xdr:col>
      <xdr:colOff>101600</xdr:colOff>
      <xdr:row>81</xdr:row>
      <xdr:rowOff>24892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514600" y="13505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145542</xdr:rowOff>
    </xdr:from>
    <xdr:to>
      <xdr:col>19</xdr:col>
      <xdr:colOff>177800</xdr:colOff>
      <xdr:row>81</xdr:row>
      <xdr:rowOff>26670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565400" y="13556742"/>
          <a:ext cx="78994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42163</xdr:rowOff>
    </xdr:from>
    <xdr:to>
      <xdr:col>10</xdr:col>
      <xdr:colOff>165100</xdr:colOff>
      <xdr:row>80</xdr:row>
      <xdr:rowOff>143763</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739900" y="134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92963</xdr:rowOff>
    </xdr:from>
    <xdr:to>
      <xdr:col>15</xdr:col>
      <xdr:colOff>50800</xdr:colOff>
      <xdr:row>80</xdr:row>
      <xdr:rowOff>145542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790700" y="13504163"/>
          <a:ext cx="7747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156463</xdr:rowOff>
    </xdr:from>
    <xdr:to>
      <xdr:col>6</xdr:col>
      <xdr:colOff>38100</xdr:colOff>
      <xdr:row>80</xdr:row>
      <xdr:rowOff>86613</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965200" y="13400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35813</xdr:rowOff>
    </xdr:from>
    <xdr:to>
      <xdr:col>10</xdr:col>
      <xdr:colOff>114300</xdr:colOff>
      <xdr:row>80</xdr:row>
      <xdr:rowOff>92963</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008380" y="13447013"/>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41419</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28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160290</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236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103140</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17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E00-000050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E00-000052010000}"/>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E00-000054010000}"/>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E00-000056010000}"/>
            </a:ext>
          </a:extLst>
        </xdr:cNvPr>
        <xdr:cNvSpPr txBox="1"/>
      </xdr:nvSpPr>
      <xdr:spPr>
        <a:xfrm>
          <a:off x="9258300" y="1399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42735</xdr:rowOff>
    </xdr:from>
    <xdr:to>
      <xdr:col>55</xdr:col>
      <xdr:colOff>50800</xdr:colOff>
      <xdr:row>83</xdr:row>
      <xdr:rowOff>144335</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9192260" y="13956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65612</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E00-000062010000}"/>
            </a:ext>
          </a:extLst>
        </xdr:cNvPr>
        <xdr:cNvSpPr txBox="1"/>
      </xdr:nvSpPr>
      <xdr:spPr>
        <a:xfrm>
          <a:off x="9258300" y="1381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50736</xdr:rowOff>
    </xdr:from>
    <xdr:to>
      <xdr:col>50</xdr:col>
      <xdr:colOff>165100</xdr:colOff>
      <xdr:row>83</xdr:row>
      <xdr:rowOff>152336</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8445500" y="139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93535</xdr:rowOff>
    </xdr:from>
    <xdr:to>
      <xdr:col>55</xdr:col>
      <xdr:colOff>0</xdr:colOff>
      <xdr:row>83</xdr:row>
      <xdr:rowOff>101536</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8496300" y="14007655"/>
          <a:ext cx="7239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55308</xdr:rowOff>
    </xdr:from>
    <xdr:to>
      <xdr:col>46</xdr:col>
      <xdr:colOff>38100</xdr:colOff>
      <xdr:row>83</xdr:row>
      <xdr:rowOff>156908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7670800" y="13969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101536</xdr:rowOff>
    </xdr:from>
    <xdr:to>
      <xdr:col>50</xdr:col>
      <xdr:colOff>114300</xdr:colOff>
      <xdr:row>83</xdr:row>
      <xdr:rowOff>106108</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7713980" y="1401565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59310</xdr:rowOff>
    </xdr:from>
    <xdr:to>
      <xdr:col>41</xdr:col>
      <xdr:colOff>101600</xdr:colOff>
      <xdr:row>83</xdr:row>
      <xdr:rowOff>160910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6873240" y="139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106108</xdr:rowOff>
    </xdr:from>
    <xdr:to>
      <xdr:col>45</xdr:col>
      <xdr:colOff>177800</xdr:colOff>
      <xdr:row>83</xdr:row>
      <xdr:rowOff>110110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6924040" y="14020228"/>
          <a:ext cx="78994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54738</xdr:rowOff>
    </xdr:from>
    <xdr:to>
      <xdr:col>36</xdr:col>
      <xdr:colOff>165100</xdr:colOff>
      <xdr:row>83</xdr:row>
      <xdr:rowOff>156338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6098540" y="139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105538</xdr:rowOff>
    </xdr:from>
    <xdr:to>
      <xdr:col>41</xdr:col>
      <xdr:colOff>50800</xdr:colOff>
      <xdr:row>83</xdr:row>
      <xdr:rowOff>110110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6149340" y="1401965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00000000-0008-0000-0E00-00006B010000}"/>
            </a:ext>
          </a:extLst>
        </xdr:cNvPr>
        <xdr:cNvSpPr txBox="1"/>
      </xdr:nvSpPr>
      <xdr:spPr>
        <a:xfrm>
          <a:off x="827158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00000000-0008-0000-0E00-00006C010000}"/>
            </a:ext>
          </a:extLst>
        </xdr:cNvPr>
        <xdr:cNvSpPr txBox="1"/>
      </xdr:nvSpPr>
      <xdr:spPr>
        <a:xfrm>
          <a:off x="7509587" y="14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00000000-0008-0000-0E00-00006D010000}"/>
            </a:ext>
          </a:extLst>
        </xdr:cNvPr>
        <xdr:cNvSpPr txBox="1"/>
      </xdr:nvSpPr>
      <xdr:spPr>
        <a:xfrm>
          <a:off x="6712027" y="141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a:extLst>
            <a:ext uri="{FF2B5EF4-FFF2-40B4-BE49-F238E27FC236}">
              <a16:creationId xmlns:a16="http://schemas.microsoft.com/office/drawing/2014/main" id="{00000000-0008-0000-0E00-00006E010000}"/>
            </a:ext>
          </a:extLst>
        </xdr:cNvPr>
        <xdr:cNvSpPr txBox="1"/>
      </xdr:nvSpPr>
      <xdr:spPr>
        <a:xfrm>
          <a:off x="59373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168863</xdr:rowOff>
    </xdr:from>
    <xdr:ext cx="469744" cy="259045"/>
    <xdr:sp macro="" textlink="">
      <xdr:nvSpPr>
        <xdr:cNvPr id="367" name="n_1mainValue【公営住宅】&#10;一人当たり面積">
          <a:extLst>
            <a:ext uri="{FF2B5EF4-FFF2-40B4-BE49-F238E27FC236}">
              <a16:creationId xmlns:a16="http://schemas.microsoft.com/office/drawing/2014/main" id="{00000000-0008-0000-0E00-00006F010000}"/>
            </a:ext>
          </a:extLst>
        </xdr:cNvPr>
        <xdr:cNvSpPr txBox="1"/>
      </xdr:nvSpPr>
      <xdr:spPr>
        <a:xfrm>
          <a:off x="8271587" y="1374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1985</xdr:rowOff>
    </xdr:from>
    <xdr:ext cx="469744" cy="259045"/>
    <xdr:sp macro="" textlink="">
      <xdr:nvSpPr>
        <xdr:cNvPr id="368" name="n_2mainValue【公営住宅】&#10;一人当たり面積">
          <a:extLst>
            <a:ext uri="{FF2B5EF4-FFF2-40B4-BE49-F238E27FC236}">
              <a16:creationId xmlns:a16="http://schemas.microsoft.com/office/drawing/2014/main" id="{00000000-0008-0000-0E00-000070010000}"/>
            </a:ext>
          </a:extLst>
        </xdr:cNvPr>
        <xdr:cNvSpPr txBox="1"/>
      </xdr:nvSpPr>
      <xdr:spPr>
        <a:xfrm>
          <a:off x="7509587" y="1374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5987</xdr:rowOff>
    </xdr:from>
    <xdr:ext cx="469744" cy="259045"/>
    <xdr:sp macro="" textlink="">
      <xdr:nvSpPr>
        <xdr:cNvPr id="369" name="n_3mainValue【公営住宅】&#10;一人当たり面積">
          <a:extLst>
            <a:ext uri="{FF2B5EF4-FFF2-40B4-BE49-F238E27FC236}">
              <a16:creationId xmlns:a16="http://schemas.microsoft.com/office/drawing/2014/main" id="{00000000-0008-0000-0E00-000071010000}"/>
            </a:ext>
          </a:extLst>
        </xdr:cNvPr>
        <xdr:cNvSpPr txBox="1"/>
      </xdr:nvSpPr>
      <xdr:spPr>
        <a:xfrm>
          <a:off x="6712027" y="1375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1415</xdr:rowOff>
    </xdr:from>
    <xdr:ext cx="469744" cy="259045"/>
    <xdr:sp macro="" textlink="">
      <xdr:nvSpPr>
        <xdr:cNvPr id="370" name="n_4mainValue【公営住宅】&#10;一人当たり面積">
          <a:extLst>
            <a:ext uri="{FF2B5EF4-FFF2-40B4-BE49-F238E27FC236}">
              <a16:creationId xmlns:a16="http://schemas.microsoft.com/office/drawing/2014/main" id="{00000000-0008-0000-0E00-000072010000}"/>
            </a:ext>
          </a:extLst>
        </xdr:cNvPr>
        <xdr:cNvSpPr txBox="1"/>
      </xdr:nvSpPr>
      <xdr:spPr>
        <a:xfrm>
          <a:off x="5937327" y="137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E00-00009A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E00-00009C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E00-00009E010000}"/>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E00-0000A0010000}"/>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xdr:rowOff>
    </xdr:from>
    <xdr:to>
      <xdr:col>85</xdr:col>
      <xdr:colOff>177800</xdr:colOff>
      <xdr:row>40</xdr:row>
      <xdr:rowOff>111760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4325600" y="67157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E00-0000AC010000}"/>
            </a:ext>
          </a:extLst>
        </xdr:cNvPr>
        <xdr:cNvSpPr txBox="1"/>
      </xdr:nvSpPr>
      <xdr:spPr>
        <a:xfrm>
          <a:off x="144145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164465</xdr:rowOff>
    </xdr:from>
    <xdr:to>
      <xdr:col>81</xdr:col>
      <xdr:colOff>101600</xdr:colOff>
      <xdr:row>40</xdr:row>
      <xdr:rowOff>94615</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357884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43815</xdr:rowOff>
    </xdr:from>
    <xdr:to>
      <xdr:col>85</xdr:col>
      <xdr:colOff>127000</xdr:colOff>
      <xdr:row>40</xdr:row>
      <xdr:rowOff>60960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3629640" y="674941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135890</xdr:rowOff>
    </xdr:from>
    <xdr:to>
      <xdr:col>76</xdr:col>
      <xdr:colOff>165100</xdr:colOff>
      <xdr:row>40</xdr:row>
      <xdr:rowOff>66040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280414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15240</xdr:rowOff>
    </xdr:from>
    <xdr:to>
      <xdr:col>81</xdr:col>
      <xdr:colOff>50800</xdr:colOff>
      <xdr:row>40</xdr:row>
      <xdr:rowOff>43815</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854940" y="672084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15240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072620" y="669798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1231880" y="666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9525</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11282680" y="669798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85742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4372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57167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6752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110298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E00-0000D1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E00-0000D3010000}"/>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E00-0000D5010000}"/>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E00-0000D7010000}"/>
            </a:ext>
          </a:extLst>
        </xdr:cNvPr>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194589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163847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E00-0000E3010000}"/>
            </a:ext>
          </a:extLst>
        </xdr:cNvPr>
        <xdr:cNvSpPr txBox="1"/>
      </xdr:nvSpPr>
      <xdr:spPr>
        <a:xfrm>
          <a:off x="19547840"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23114</xdr:rowOff>
    </xdr:from>
    <xdr:to>
      <xdr:col>112</xdr:col>
      <xdr:colOff>38100</xdr:colOff>
      <xdr:row>39</xdr:row>
      <xdr:rowOff>124714</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18735040" y="6561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39</xdr:row>
      <xdr:rowOff>73914</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18778220" y="660273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75692</xdr:rowOff>
    </xdr:from>
    <xdr:to>
      <xdr:col>107</xdr:col>
      <xdr:colOff>101600</xdr:colOff>
      <xdr:row>39</xdr:row>
      <xdr:rowOff>5842</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1793748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39</xdr:row>
      <xdr:rowOff>73914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7988280" y="6496812"/>
          <a:ext cx="78994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160274</xdr:rowOff>
    </xdr:from>
    <xdr:to>
      <xdr:col>102</xdr:col>
      <xdr:colOff>165100</xdr:colOff>
      <xdr:row>38</xdr:row>
      <xdr:rowOff>90424</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7162780" y="636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39624</xdr:rowOff>
    </xdr:from>
    <xdr:to>
      <xdr:col>107</xdr:col>
      <xdr:colOff>50800</xdr:colOff>
      <xdr:row>38</xdr:row>
      <xdr:rowOff>126492</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7213580" y="6409944"/>
          <a:ext cx="7747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123698</xdr:rowOff>
    </xdr:from>
    <xdr:to>
      <xdr:col>98</xdr:col>
      <xdr:colOff>38100</xdr:colOff>
      <xdr:row>38</xdr:row>
      <xdr:rowOff>53848</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6388080" y="6326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xdr:rowOff>
    </xdr:from>
    <xdr:to>
      <xdr:col>102</xdr:col>
      <xdr:colOff>114300</xdr:colOff>
      <xdr:row>38</xdr:row>
      <xdr:rowOff>39624</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6431260" y="6373368"/>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115841</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561127" y="66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77626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106951</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700156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70375</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622686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E00-00000D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00000000-0008-0000-0E00-00000F020000}"/>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E00-000011020000}"/>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E00-000013020000}"/>
            </a:ext>
          </a:extLst>
        </xdr:cNvPr>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4325600" y="10323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0000000-0008-0000-0E00-00001F020000}"/>
            </a:ext>
          </a:extLst>
        </xdr:cNvPr>
        <xdr:cNvSpPr txBox="1"/>
      </xdr:nvSpPr>
      <xdr:spPr>
        <a:xfrm>
          <a:off x="144145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357884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106135</xdr:rowOff>
    </xdr:from>
    <xdr:to>
      <xdr:col>85</xdr:col>
      <xdr:colOff>127000</xdr:colOff>
      <xdr:row>61</xdr:row>
      <xdr:rowOff>148590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3629640" y="10332175"/>
          <a:ext cx="7467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106135</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854940" y="10283190"/>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202944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12072620" y="1028319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1231880" y="1021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89807</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1282680" y="10266862"/>
          <a:ext cx="78994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E00-000028020000}"/>
            </a:ext>
          </a:extLst>
        </xdr:cNvPr>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E00-000029020000}"/>
            </a:ext>
          </a:extLst>
        </xdr:cNvPr>
        <xdr:cNvSpPr txBox="1"/>
      </xdr:nvSpPr>
      <xdr:spPr>
        <a:xfrm>
          <a:off x="1267524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00000000-0008-0000-0E00-00002A020000}"/>
            </a:ext>
          </a:extLst>
        </xdr:cNvPr>
        <xdr:cNvSpPr txBox="1"/>
      </xdr:nvSpPr>
      <xdr:spPr>
        <a:xfrm>
          <a:off x="119005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00000000-0008-0000-0E00-00002B020000}"/>
            </a:ext>
          </a:extLst>
        </xdr:cNvPr>
        <xdr:cNvSpPr txBox="1"/>
      </xdr:nvSpPr>
      <xdr:spPr>
        <a:xfrm>
          <a:off x="1110298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E00-00002C020000}"/>
            </a:ext>
          </a:extLst>
        </xdr:cNvPr>
        <xdr:cNvSpPr txBox="1"/>
      </xdr:nvSpPr>
      <xdr:spPr>
        <a:xfrm>
          <a:off x="134372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E00-00002D020000}"/>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58" name="n_3mainValue【学校施設】&#10;有形固定資産減価償却率">
          <a:extLst>
            <a:ext uri="{FF2B5EF4-FFF2-40B4-BE49-F238E27FC236}">
              <a16:creationId xmlns:a16="http://schemas.microsoft.com/office/drawing/2014/main" id="{00000000-0008-0000-0E00-00002E020000}"/>
            </a:ext>
          </a:extLst>
        </xdr:cNvPr>
        <xdr:cNvSpPr txBox="1"/>
      </xdr:nvSpPr>
      <xdr:spPr>
        <a:xfrm>
          <a:off x="1190054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559" name="n_4mainValue【学校施設】&#10;有形固定資産減価償却率">
          <a:extLst>
            <a:ext uri="{FF2B5EF4-FFF2-40B4-BE49-F238E27FC236}">
              <a16:creationId xmlns:a16="http://schemas.microsoft.com/office/drawing/2014/main" id="{00000000-0008-0000-0E00-00002F020000}"/>
            </a:ext>
          </a:extLst>
        </xdr:cNvPr>
        <xdr:cNvSpPr txBox="1"/>
      </xdr:nvSpPr>
      <xdr:spPr>
        <a:xfrm>
          <a:off x="1110298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E00-00004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E00-000045020000}"/>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E00-000047020000}"/>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E00-000049020000}"/>
            </a:ext>
          </a:extLst>
        </xdr:cNvPr>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86360</xdr:rowOff>
    </xdr:from>
    <xdr:to>
      <xdr:col>116</xdr:col>
      <xdr:colOff>114300</xdr:colOff>
      <xdr:row>60</xdr:row>
      <xdr:rowOff>16510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5894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109237</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E00-000055020000}"/>
            </a:ext>
          </a:extLst>
        </xdr:cNvPr>
        <xdr:cNvSpPr txBox="1"/>
      </xdr:nvSpPr>
      <xdr:spPr>
        <a:xfrm>
          <a:off x="19547840"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112649</xdr:rowOff>
    </xdr:from>
    <xdr:to>
      <xdr:col>112</xdr:col>
      <xdr:colOff>38100</xdr:colOff>
      <xdr:row>60</xdr:row>
      <xdr:rowOff>42799</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735040" y="100034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137160</xdr:rowOff>
    </xdr:from>
    <xdr:to>
      <xdr:col>116</xdr:col>
      <xdr:colOff>63500</xdr:colOff>
      <xdr:row>59</xdr:row>
      <xdr:rowOff>163449</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778220" y="10027920"/>
          <a:ext cx="73152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136081</xdr:rowOff>
    </xdr:from>
    <xdr:to>
      <xdr:col>107</xdr:col>
      <xdr:colOff>101600</xdr:colOff>
      <xdr:row>60</xdr:row>
      <xdr:rowOff>66231</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7937480" y="10026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163449</xdr:rowOff>
    </xdr:from>
    <xdr:to>
      <xdr:col>111</xdr:col>
      <xdr:colOff>177800</xdr:colOff>
      <xdr:row>60</xdr:row>
      <xdr:rowOff>15431</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7988280" y="10054209"/>
          <a:ext cx="78994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154940</xdr:rowOff>
    </xdr:from>
    <xdr:to>
      <xdr:col>102</xdr:col>
      <xdr:colOff>165100</xdr:colOff>
      <xdr:row>60</xdr:row>
      <xdr:rowOff>85090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716278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15431</xdr:rowOff>
    </xdr:from>
    <xdr:to>
      <xdr:col>107</xdr:col>
      <xdr:colOff>50800</xdr:colOff>
      <xdr:row>60</xdr:row>
      <xdr:rowOff>34290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7213580" y="10073831"/>
          <a:ext cx="7747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113220</xdr:rowOff>
    </xdr:from>
    <xdr:to>
      <xdr:col>98</xdr:col>
      <xdr:colOff>38100</xdr:colOff>
      <xdr:row>60</xdr:row>
      <xdr:rowOff>43370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6388080" y="10003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164020</xdr:rowOff>
    </xdr:from>
    <xdr:to>
      <xdr:col>102</xdr:col>
      <xdr:colOff>114300</xdr:colOff>
      <xdr:row>60</xdr:row>
      <xdr:rowOff>34290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6431260" y="10054780"/>
          <a:ext cx="78232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00000000-0008-0000-0E00-00005E020000}"/>
            </a:ext>
          </a:extLst>
        </xdr:cNvPr>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00000000-0008-0000-0E00-00005F020000}"/>
            </a:ext>
          </a:extLst>
        </xdr:cNvPr>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00000000-0008-0000-0E00-000060020000}"/>
            </a:ext>
          </a:extLst>
        </xdr:cNvPr>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00000000-0008-0000-0E00-000061020000}"/>
            </a:ext>
          </a:extLst>
        </xdr:cNvPr>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59326</xdr:rowOff>
    </xdr:from>
    <xdr:ext cx="469744" cy="259045"/>
    <xdr:sp macro="" textlink="">
      <xdr:nvSpPr>
        <xdr:cNvPr id="610" name="n_1mainValue【学校施設】&#10;一人当たり面積">
          <a:extLst>
            <a:ext uri="{FF2B5EF4-FFF2-40B4-BE49-F238E27FC236}">
              <a16:creationId xmlns:a16="http://schemas.microsoft.com/office/drawing/2014/main" id="{00000000-0008-0000-0E00-000062020000}"/>
            </a:ext>
          </a:extLst>
        </xdr:cNvPr>
        <xdr:cNvSpPr txBox="1"/>
      </xdr:nvSpPr>
      <xdr:spPr>
        <a:xfrm>
          <a:off x="18561127" y="97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82758</xdr:rowOff>
    </xdr:from>
    <xdr:ext cx="469744" cy="259045"/>
    <xdr:sp macro="" textlink="">
      <xdr:nvSpPr>
        <xdr:cNvPr id="611" name="n_2mainValue【学校施設】&#10;一人当たり面積">
          <a:extLst>
            <a:ext uri="{FF2B5EF4-FFF2-40B4-BE49-F238E27FC236}">
              <a16:creationId xmlns:a16="http://schemas.microsoft.com/office/drawing/2014/main" id="{00000000-0008-0000-0E00-000063020000}"/>
            </a:ext>
          </a:extLst>
        </xdr:cNvPr>
        <xdr:cNvSpPr txBox="1"/>
      </xdr:nvSpPr>
      <xdr:spPr>
        <a:xfrm>
          <a:off x="17776267" y="980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101617</xdr:rowOff>
    </xdr:from>
    <xdr:ext cx="469744" cy="259045"/>
    <xdr:sp macro="" textlink="">
      <xdr:nvSpPr>
        <xdr:cNvPr id="612" name="n_3mainValue【学校施設】&#10;一人当たり面積">
          <a:extLst>
            <a:ext uri="{FF2B5EF4-FFF2-40B4-BE49-F238E27FC236}">
              <a16:creationId xmlns:a16="http://schemas.microsoft.com/office/drawing/2014/main" id="{00000000-0008-0000-0E00-000064020000}"/>
            </a:ext>
          </a:extLst>
        </xdr:cNvPr>
        <xdr:cNvSpPr txBox="1"/>
      </xdr:nvSpPr>
      <xdr:spPr>
        <a:xfrm>
          <a:off x="1700156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59897</xdr:rowOff>
    </xdr:from>
    <xdr:ext cx="469744" cy="259045"/>
    <xdr:sp macro="" textlink="">
      <xdr:nvSpPr>
        <xdr:cNvPr id="613" name="n_4mainValue【学校施設】&#10;一人当たり面積">
          <a:extLst>
            <a:ext uri="{FF2B5EF4-FFF2-40B4-BE49-F238E27FC236}">
              <a16:creationId xmlns:a16="http://schemas.microsoft.com/office/drawing/2014/main" id="{00000000-0008-0000-0E00-000065020000}"/>
            </a:ext>
          </a:extLst>
        </xdr:cNvPr>
        <xdr:cNvSpPr txBox="1"/>
      </xdr:nvSpPr>
      <xdr:spPr>
        <a:xfrm>
          <a:off x="16226867" y="978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00000000-0008-0000-0E00-00008C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00000000-0008-0000-0E00-00008E020000}"/>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00000000-0008-0000-0E00-00009002000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58" name="【公民館】&#10;有形固定資産減価償却率平均値テキスト">
          <a:extLst>
            <a:ext uri="{FF2B5EF4-FFF2-40B4-BE49-F238E27FC236}">
              <a16:creationId xmlns:a16="http://schemas.microsoft.com/office/drawing/2014/main" id="{00000000-0008-0000-0E00-000092020000}"/>
            </a:ext>
          </a:extLst>
        </xdr:cNvPr>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44450</xdr:rowOff>
    </xdr:from>
    <xdr:to>
      <xdr:col>76</xdr:col>
      <xdr:colOff>165100</xdr:colOff>
      <xdr:row>105</xdr:row>
      <xdr:rowOff>146050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80414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19050</xdr:rowOff>
    </xdr:from>
    <xdr:to>
      <xdr:col>72</xdr:col>
      <xdr:colOff>38100</xdr:colOff>
      <xdr:row>105</xdr:row>
      <xdr:rowOff>120650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029440" y="17621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69850</xdr:rowOff>
    </xdr:from>
    <xdr:to>
      <xdr:col>76</xdr:col>
      <xdr:colOff>114300</xdr:colOff>
      <xdr:row>105</xdr:row>
      <xdr:rowOff>95250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072620" y="1767205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3811</xdr:rowOff>
    </xdr:from>
    <xdr:to>
      <xdr:col>67</xdr:col>
      <xdr:colOff>101600</xdr:colOff>
      <xdr:row>105</xdr:row>
      <xdr:rowOff>105411</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123188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54611</xdr:rowOff>
    </xdr:from>
    <xdr:to>
      <xdr:col>71</xdr:col>
      <xdr:colOff>177800</xdr:colOff>
      <xdr:row>105</xdr:row>
      <xdr:rowOff>69850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1282680" y="1765681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4" name="n_1aveValue【公民館】&#10;有形固定資産減価償却率">
          <a:extLst>
            <a:ext uri="{FF2B5EF4-FFF2-40B4-BE49-F238E27FC236}">
              <a16:creationId xmlns:a16="http://schemas.microsoft.com/office/drawing/2014/main" id="{00000000-0008-0000-0E00-0000A2020000}"/>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75" name="n_2aveValue【公民館】&#10;有形固定資産減価償却率">
          <a:extLst>
            <a:ext uri="{FF2B5EF4-FFF2-40B4-BE49-F238E27FC236}">
              <a16:creationId xmlns:a16="http://schemas.microsoft.com/office/drawing/2014/main" id="{00000000-0008-0000-0E00-0000A3020000}"/>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76" name="n_3aveValue【公民館】&#10;有形固定資産減価償却率">
          <a:extLst>
            <a:ext uri="{FF2B5EF4-FFF2-40B4-BE49-F238E27FC236}">
              <a16:creationId xmlns:a16="http://schemas.microsoft.com/office/drawing/2014/main" id="{00000000-0008-0000-0E00-0000A4020000}"/>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77" name="n_4aveValue【公民館】&#10;有形固定資産減価償却率">
          <a:extLst>
            <a:ext uri="{FF2B5EF4-FFF2-40B4-BE49-F238E27FC236}">
              <a16:creationId xmlns:a16="http://schemas.microsoft.com/office/drawing/2014/main" id="{00000000-0008-0000-0E00-0000A5020000}"/>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678" name="n_2mainValue【公民館】&#10;有形固定資産減価償却率">
          <a:extLst>
            <a:ext uri="{FF2B5EF4-FFF2-40B4-BE49-F238E27FC236}">
              <a16:creationId xmlns:a16="http://schemas.microsoft.com/office/drawing/2014/main" id="{00000000-0008-0000-0E00-0000A6020000}"/>
            </a:ext>
          </a:extLst>
        </xdr:cNvPr>
        <xdr:cNvSpPr txBox="1"/>
      </xdr:nvSpPr>
      <xdr:spPr>
        <a:xfrm>
          <a:off x="126752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111777</xdr:rowOff>
    </xdr:from>
    <xdr:ext cx="405111" cy="259045"/>
    <xdr:sp macro="" textlink="">
      <xdr:nvSpPr>
        <xdr:cNvPr id="679" name="n_3mainValue【公民館】&#10;有形固定資産減価償却率">
          <a:extLst>
            <a:ext uri="{FF2B5EF4-FFF2-40B4-BE49-F238E27FC236}">
              <a16:creationId xmlns:a16="http://schemas.microsoft.com/office/drawing/2014/main" id="{00000000-0008-0000-0E00-0000A7020000}"/>
            </a:ext>
          </a:extLst>
        </xdr:cNvPr>
        <xdr:cNvSpPr txBox="1"/>
      </xdr:nvSpPr>
      <xdr:spPr>
        <a:xfrm>
          <a:off x="119005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96538</xdr:rowOff>
    </xdr:from>
    <xdr:ext cx="405111" cy="259045"/>
    <xdr:sp macro="" textlink="">
      <xdr:nvSpPr>
        <xdr:cNvPr id="680" name="n_4mainValue【公民館】&#10;有形固定資産減価償却率">
          <a:extLst>
            <a:ext uri="{FF2B5EF4-FFF2-40B4-BE49-F238E27FC236}">
              <a16:creationId xmlns:a16="http://schemas.microsoft.com/office/drawing/2014/main" id="{00000000-0008-0000-0E00-0000A8020000}"/>
            </a:ext>
          </a:extLst>
        </xdr:cNvPr>
        <xdr:cNvSpPr txBox="1"/>
      </xdr:nvSpPr>
      <xdr:spPr>
        <a:xfrm>
          <a:off x="11102984" y="1769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公民館】&#10;一人当たり面積グラフ枠">
          <a:extLst>
            <a:ext uri="{FF2B5EF4-FFF2-40B4-BE49-F238E27FC236}">
              <a16:creationId xmlns:a16="http://schemas.microsoft.com/office/drawing/2014/main" id="{00000000-0008-0000-0E00-0000BD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3" name="【公民館】&#10;一人当たり面積最小値テキスト">
          <a:extLst>
            <a:ext uri="{FF2B5EF4-FFF2-40B4-BE49-F238E27FC236}">
              <a16:creationId xmlns:a16="http://schemas.microsoft.com/office/drawing/2014/main" id="{00000000-0008-0000-0E00-0000BF020000}"/>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05" name="【公民館】&#10;一人当たり面積最大値テキスト">
          <a:extLst>
            <a:ext uri="{FF2B5EF4-FFF2-40B4-BE49-F238E27FC236}">
              <a16:creationId xmlns:a16="http://schemas.microsoft.com/office/drawing/2014/main" id="{00000000-0008-0000-0E00-0000C1020000}"/>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707" name="【公民館】&#10;一人当たり面積平均値テキスト">
          <a:extLst>
            <a:ext uri="{FF2B5EF4-FFF2-40B4-BE49-F238E27FC236}">
              <a16:creationId xmlns:a16="http://schemas.microsoft.com/office/drawing/2014/main" id="{00000000-0008-0000-0E00-0000C3020000}"/>
            </a:ext>
          </a:extLst>
        </xdr:cNvPr>
        <xdr:cNvSpPr txBox="1"/>
      </xdr:nvSpPr>
      <xdr:spPr>
        <a:xfrm>
          <a:off x="19547840" y="1772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45974</xdr:rowOff>
    </xdr:from>
    <xdr:to>
      <xdr:col>107</xdr:col>
      <xdr:colOff>101600</xdr:colOff>
      <xdr:row>103</xdr:row>
      <xdr:rowOff>147574</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7937480" y="173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716278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96774</xdr:rowOff>
    </xdr:from>
    <xdr:to>
      <xdr:col>107</xdr:col>
      <xdr:colOff>50800</xdr:colOff>
      <xdr:row>103</xdr:row>
      <xdr:rowOff>110489</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17213580" y="17363694"/>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75692</xdr:rowOff>
    </xdr:from>
    <xdr:to>
      <xdr:col>98</xdr:col>
      <xdr:colOff>38100</xdr:colOff>
      <xdr:row>104</xdr:row>
      <xdr:rowOff>5842</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6388080" y="17342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126492</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16431260" y="17377409"/>
          <a:ext cx="78232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723" name="n_1aveValue【公民館】&#10;一人当たり面積">
          <a:extLst>
            <a:ext uri="{FF2B5EF4-FFF2-40B4-BE49-F238E27FC236}">
              <a16:creationId xmlns:a16="http://schemas.microsoft.com/office/drawing/2014/main" id="{00000000-0008-0000-0E00-0000D3020000}"/>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24" name="n_2aveValue【公民館】&#10;一人当たり面積">
          <a:extLst>
            <a:ext uri="{FF2B5EF4-FFF2-40B4-BE49-F238E27FC236}">
              <a16:creationId xmlns:a16="http://schemas.microsoft.com/office/drawing/2014/main" id="{00000000-0008-0000-0E00-0000D4020000}"/>
            </a:ext>
          </a:extLst>
        </xdr:cNvPr>
        <xdr:cNvSpPr txBox="1"/>
      </xdr:nvSpPr>
      <xdr:spPr>
        <a:xfrm>
          <a:off x="177762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725" name="n_3aveValue【公民館】&#10;一人当たり面積">
          <a:extLst>
            <a:ext uri="{FF2B5EF4-FFF2-40B4-BE49-F238E27FC236}">
              <a16:creationId xmlns:a16="http://schemas.microsoft.com/office/drawing/2014/main" id="{00000000-0008-0000-0E00-0000D5020000}"/>
            </a:ext>
          </a:extLst>
        </xdr:cNvPr>
        <xdr:cNvSpPr txBox="1"/>
      </xdr:nvSpPr>
      <xdr:spPr>
        <a:xfrm>
          <a:off x="1700156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726" name="n_4aveValue【公民館】&#10;一人当たり面積">
          <a:extLst>
            <a:ext uri="{FF2B5EF4-FFF2-40B4-BE49-F238E27FC236}">
              <a16:creationId xmlns:a16="http://schemas.microsoft.com/office/drawing/2014/main" id="{00000000-0008-0000-0E00-0000D6020000}"/>
            </a:ext>
          </a:extLst>
        </xdr:cNvPr>
        <xdr:cNvSpPr txBox="1"/>
      </xdr:nvSpPr>
      <xdr:spPr>
        <a:xfrm>
          <a:off x="1622686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164101</xdr:rowOff>
    </xdr:from>
    <xdr:ext cx="469744" cy="259045"/>
    <xdr:sp macro="" textlink="">
      <xdr:nvSpPr>
        <xdr:cNvPr id="727" name="n_2mainValue【公民館】&#10;一人当たり面積">
          <a:extLst>
            <a:ext uri="{FF2B5EF4-FFF2-40B4-BE49-F238E27FC236}">
              <a16:creationId xmlns:a16="http://schemas.microsoft.com/office/drawing/2014/main" id="{00000000-0008-0000-0E00-0000D7020000}"/>
            </a:ext>
          </a:extLst>
        </xdr:cNvPr>
        <xdr:cNvSpPr txBox="1"/>
      </xdr:nvSpPr>
      <xdr:spPr>
        <a:xfrm>
          <a:off x="17776267" y="1709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728" name="n_3mainValue【公民館】&#10;一人当たり面積">
          <a:extLst>
            <a:ext uri="{FF2B5EF4-FFF2-40B4-BE49-F238E27FC236}">
              <a16:creationId xmlns:a16="http://schemas.microsoft.com/office/drawing/2014/main" id="{00000000-0008-0000-0E00-0000D8020000}"/>
            </a:ext>
          </a:extLst>
        </xdr:cNvPr>
        <xdr:cNvSpPr txBox="1"/>
      </xdr:nvSpPr>
      <xdr:spPr>
        <a:xfrm>
          <a:off x="170015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22369</xdr:rowOff>
    </xdr:from>
    <xdr:ext cx="469744" cy="259045"/>
    <xdr:sp macro="" textlink="">
      <xdr:nvSpPr>
        <xdr:cNvPr id="729" name="n_4mainValue【公民館】&#10;一人当たり面積">
          <a:extLst>
            <a:ext uri="{FF2B5EF4-FFF2-40B4-BE49-F238E27FC236}">
              <a16:creationId xmlns:a16="http://schemas.microsoft.com/office/drawing/2014/main" id="{00000000-0008-0000-0E00-0000D9020000}"/>
            </a:ext>
          </a:extLst>
        </xdr:cNvPr>
        <xdr:cNvSpPr txBox="1"/>
      </xdr:nvSpPr>
      <xdr:spPr>
        <a:xfrm>
          <a:off x="16226867" y="1712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公営住宅」を除き、類似団体内平均値と比べて高い値となっている。道路に関しては、国の財源を活用し、また平準化を図りながら道路改良舗装工事等の事業を進めているが、依然として類似団体内でも高い値となっている。幼稚園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年以上経過している建物が多く、有形固定資産減価償却率が高い値となっている。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人当たりの面積は、「道路」と「認定こども園・幼稚園・保育所」を除いて類似団体内平均値より高い値である。人口減少に伴い一人当たり面積が増加している面もあるが、過剰な整備となっている施設の洗い出しや公共施設総合管理計画に基づく総資産量の適正化を図る必要がある。「学校施設」にお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年度に策定した学校長寿命化計画に基づいた改修・改築や令和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年度に策定した学校の適正規模・適正配置に関する基本方針等により資産量の縮小を図る見込みである。</a:t>
          </a:r>
        </a:p>
        <a:p>
          <a:r>
            <a:rPr kumimoji="1" lang="ja-JP" altLang="en-US" sz="1300">
              <a:latin typeface="ＭＳ Ｐゴシック" panose="020B0600070205080204" pitchFamily="50" charset="-128"/>
              <a:ea typeface="ＭＳ Ｐゴシック" panose="020B0600070205080204" pitchFamily="50" charset="-128"/>
            </a:rPr>
            <a:t>　なお、公民館について令和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年度よりすべてまちづくりセンターへ移行したことにより、有形固定資産減価償却率及び一人当たり面積ともに令和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年度以降の該当数値がなくなっている。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40</xdr:row>
      <xdr:rowOff>83820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086225" y="551878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87647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12496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83820</xdr:rowOff>
    </xdr:from>
    <xdr:to>
      <xdr:col>24</xdr:col>
      <xdr:colOff>152400</xdr:colOff>
      <xdr:row>40</xdr:row>
      <xdr:rowOff>83820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20820" y="678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124960" y="52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020820" y="551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124960" y="621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03606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1216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147320</xdr:rowOff>
    </xdr:from>
    <xdr:to>
      <xdr:col>15</xdr:col>
      <xdr:colOff>101600</xdr:colOff>
      <xdr:row>37</xdr:row>
      <xdr:rowOff>77470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1460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399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88265</xdr:rowOff>
    </xdr:from>
    <xdr:to>
      <xdr:col>6</xdr:col>
      <xdr:colOff>38100</xdr:colOff>
      <xdr:row>37</xdr:row>
      <xdr:rowOff>18415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65200" y="6123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42545</xdr:rowOff>
    </xdr:from>
    <xdr:to>
      <xdr:col>24</xdr:col>
      <xdr:colOff>114300</xdr:colOff>
      <xdr:row>33</xdr:row>
      <xdr:rowOff>144145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036060" y="55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128922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124960" y="549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4445</xdr:rowOff>
    </xdr:from>
    <xdr:to>
      <xdr:col>20</xdr:col>
      <xdr:colOff>38100</xdr:colOff>
      <xdr:row>40</xdr:row>
      <xdr:rowOff>106045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12160" y="6710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93345</xdr:rowOff>
    </xdr:from>
    <xdr:to>
      <xdr:col>24</xdr:col>
      <xdr:colOff>63500</xdr:colOff>
      <xdr:row>40</xdr:row>
      <xdr:rowOff>55245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355340" y="5625465"/>
          <a:ext cx="731520" cy="11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158750</xdr:rowOff>
    </xdr:from>
    <xdr:to>
      <xdr:col>15</xdr:col>
      <xdr:colOff>101600</xdr:colOff>
      <xdr:row>41</xdr:row>
      <xdr:rowOff>88900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1460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55245</xdr:rowOff>
    </xdr:from>
    <xdr:to>
      <xdr:col>19</xdr:col>
      <xdr:colOff>177800</xdr:colOff>
      <xdr:row>41</xdr:row>
      <xdr:rowOff>38100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565400" y="6760845"/>
          <a:ext cx="78994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12065</xdr:rowOff>
    </xdr:from>
    <xdr:to>
      <xdr:col>10</xdr:col>
      <xdr:colOff>165100</xdr:colOff>
      <xdr:row>41</xdr:row>
      <xdr:rowOff>113665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399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38100</xdr:rowOff>
    </xdr:from>
    <xdr:to>
      <xdr:col>15</xdr:col>
      <xdr:colOff>50800</xdr:colOff>
      <xdr:row>41</xdr:row>
      <xdr:rowOff>62865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flipV="1">
          <a:off x="1790700" y="691134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143510</xdr:rowOff>
    </xdr:from>
    <xdr:to>
      <xdr:col>6</xdr:col>
      <xdr:colOff>38100</xdr:colOff>
      <xdr:row>41</xdr:row>
      <xdr:rowOff>73660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65200" y="684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22860</xdr:rowOff>
    </xdr:from>
    <xdr:to>
      <xdr:col>10</xdr:col>
      <xdr:colOff>114300</xdr:colOff>
      <xdr:row>41</xdr:row>
      <xdr:rowOff>62865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08380" y="689610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17056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93997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38570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110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34942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3630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97172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17056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80027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38570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104792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1100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64787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3630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2583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19226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258300"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445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40</xdr:row>
      <xdr:rowOff>60960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496300" y="6671310"/>
          <a:ext cx="7239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67080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68580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713980" y="67665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8732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76200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24040" y="67741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0985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83820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149340" y="67818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7120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102887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27158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110507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50958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7120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59373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58928</xdr:rowOff>
    </xdr:from>
    <xdr:to>
      <xdr:col>24</xdr:col>
      <xdr:colOff>114300</xdr:colOff>
      <xdr:row>61</xdr:row>
      <xdr:rowOff>160528</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036060" y="102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37355</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124960" y="1026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36068</xdr:rowOff>
    </xdr:from>
    <xdr:to>
      <xdr:col>20</xdr:col>
      <xdr:colOff>38100</xdr:colOff>
      <xdr:row>61</xdr:row>
      <xdr:rowOff>137668</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312160" y="102621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86868</xdr:rowOff>
    </xdr:from>
    <xdr:to>
      <xdr:col>24</xdr:col>
      <xdr:colOff>63500</xdr:colOff>
      <xdr:row>61</xdr:row>
      <xdr:rowOff>109728</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355340" y="1031290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xdr:rowOff>
    </xdr:from>
    <xdr:to>
      <xdr:col>15</xdr:col>
      <xdr:colOff>101600</xdr:colOff>
      <xdr:row>61</xdr:row>
      <xdr:rowOff>112522</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514600" y="102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61722</xdr:rowOff>
    </xdr:from>
    <xdr:to>
      <xdr:col>19</xdr:col>
      <xdr:colOff>177800</xdr:colOff>
      <xdr:row>61</xdr:row>
      <xdr:rowOff>86868</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565400" y="10287762"/>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157226</xdr:rowOff>
    </xdr:from>
    <xdr:to>
      <xdr:col>10</xdr:col>
      <xdr:colOff>165100</xdr:colOff>
      <xdr:row>61</xdr:row>
      <xdr:rowOff>87376</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739900" y="10215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36576</xdr:rowOff>
    </xdr:from>
    <xdr:to>
      <xdr:col>15</xdr:col>
      <xdr:colOff>50800</xdr:colOff>
      <xdr:row>61</xdr:row>
      <xdr:rowOff>61722</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790700" y="10262616"/>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96520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36576</xdr:rowOff>
    </xdr:from>
    <xdr:to>
      <xdr:col>10</xdr:col>
      <xdr:colOff>114300</xdr:colOff>
      <xdr:row>61</xdr:row>
      <xdr:rowOff>45720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1008380" y="1026261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128795</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170564" y="103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103649</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385704" y="1032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78503</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11004" y="10304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363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0000000-0008-0000-0F00-0000E2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8" name="【体育館・プール】&#10;一人当たり面積最小値テキスト">
          <a:extLst>
            <a:ext uri="{FF2B5EF4-FFF2-40B4-BE49-F238E27FC236}">
              <a16:creationId xmlns:a16="http://schemas.microsoft.com/office/drawing/2014/main" id="{00000000-0008-0000-0F00-0000E4000000}"/>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0" name="【体育館・プール】&#10;一人当たり面積最大値テキスト">
          <a:extLst>
            <a:ext uri="{FF2B5EF4-FFF2-40B4-BE49-F238E27FC236}">
              <a16:creationId xmlns:a16="http://schemas.microsoft.com/office/drawing/2014/main" id="{00000000-0008-0000-0F00-0000E6000000}"/>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2" name="【体育館・プール】&#10;一人当たり面積平均値テキスト">
          <a:extLst>
            <a:ext uri="{FF2B5EF4-FFF2-40B4-BE49-F238E27FC236}">
              <a16:creationId xmlns:a16="http://schemas.microsoft.com/office/drawing/2014/main" id="{00000000-0008-0000-0F00-0000E8000000}"/>
            </a:ext>
          </a:extLst>
        </xdr:cNvPr>
        <xdr:cNvSpPr txBox="1"/>
      </xdr:nvSpPr>
      <xdr:spPr>
        <a:xfrm>
          <a:off x="9258300" y="1026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4445</xdr:rowOff>
    </xdr:from>
    <xdr:to>
      <xdr:col>55</xdr:col>
      <xdr:colOff>50800</xdr:colOff>
      <xdr:row>57</xdr:row>
      <xdr:rowOff>106045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192260" y="9559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27322</xdr:rowOff>
    </xdr:from>
    <xdr:ext cx="469744" cy="259045"/>
    <xdr:sp macro="" textlink="">
      <xdr:nvSpPr>
        <xdr:cNvPr id="244" name="【体育館・プール】&#10;一人当たり面積該当値テキスト">
          <a:extLst>
            <a:ext uri="{FF2B5EF4-FFF2-40B4-BE49-F238E27FC236}">
              <a16:creationId xmlns:a16="http://schemas.microsoft.com/office/drawing/2014/main" id="{00000000-0008-0000-0F00-0000F4000000}"/>
            </a:ext>
          </a:extLst>
        </xdr:cNvPr>
        <xdr:cNvSpPr txBox="1"/>
      </xdr:nvSpPr>
      <xdr:spPr>
        <a:xfrm>
          <a:off x="9258300" y="941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33020</xdr:rowOff>
    </xdr:from>
    <xdr:to>
      <xdr:col>50</xdr:col>
      <xdr:colOff>165100</xdr:colOff>
      <xdr:row>57</xdr:row>
      <xdr:rowOff>134620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445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55245</xdr:rowOff>
    </xdr:from>
    <xdr:to>
      <xdr:col>55</xdr:col>
      <xdr:colOff>0</xdr:colOff>
      <xdr:row>57</xdr:row>
      <xdr:rowOff>83820</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496300" y="9610725"/>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36830</xdr:rowOff>
    </xdr:from>
    <xdr:to>
      <xdr:col>46</xdr:col>
      <xdr:colOff>38100</xdr:colOff>
      <xdr:row>57</xdr:row>
      <xdr:rowOff>138430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670800" y="9592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83820</xdr:rowOff>
    </xdr:from>
    <xdr:to>
      <xdr:col>50</xdr:col>
      <xdr:colOff>114300</xdr:colOff>
      <xdr:row>57</xdr:row>
      <xdr:rowOff>87630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713980" y="96393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55880</xdr:rowOff>
    </xdr:from>
    <xdr:to>
      <xdr:col>41</xdr:col>
      <xdr:colOff>101600</xdr:colOff>
      <xdr:row>57</xdr:row>
      <xdr:rowOff>157480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87324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87630</xdr:rowOff>
    </xdr:from>
    <xdr:to>
      <xdr:col>45</xdr:col>
      <xdr:colOff>177800</xdr:colOff>
      <xdr:row>57</xdr:row>
      <xdr:rowOff>106680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24040" y="96431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74930</xdr:rowOff>
    </xdr:from>
    <xdr:to>
      <xdr:col>36</xdr:col>
      <xdr:colOff>165100</xdr:colOff>
      <xdr:row>58</xdr:row>
      <xdr:rowOff>5080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09854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106680</xdr:rowOff>
    </xdr:from>
    <xdr:to>
      <xdr:col>41</xdr:col>
      <xdr:colOff>50800</xdr:colOff>
      <xdr:row>57</xdr:row>
      <xdr:rowOff>125730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6149340" y="966216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3" name="n_1aveValue【体育館・プール】&#10;一人当たり面積">
          <a:extLst>
            <a:ext uri="{FF2B5EF4-FFF2-40B4-BE49-F238E27FC236}">
              <a16:creationId xmlns:a16="http://schemas.microsoft.com/office/drawing/2014/main" id="{00000000-0008-0000-0F00-0000FD000000}"/>
            </a:ext>
          </a:extLst>
        </xdr:cNvPr>
        <xdr:cNvSpPr txBox="1"/>
      </xdr:nvSpPr>
      <xdr:spPr>
        <a:xfrm>
          <a:off x="827158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4" name="n_2aveValue【体育館・プール】&#10;一人当たり面積">
          <a:extLst>
            <a:ext uri="{FF2B5EF4-FFF2-40B4-BE49-F238E27FC236}">
              <a16:creationId xmlns:a16="http://schemas.microsoft.com/office/drawing/2014/main" id="{00000000-0008-0000-0F00-0000FE000000}"/>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5" name="n_3aveValue【体育館・プール】&#10;一人当たり面積">
          <a:extLst>
            <a:ext uri="{FF2B5EF4-FFF2-40B4-BE49-F238E27FC236}">
              <a16:creationId xmlns:a16="http://schemas.microsoft.com/office/drawing/2014/main" id="{00000000-0008-0000-0F00-0000FF000000}"/>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6" name="n_4aveValue【体育館・プール】&#10;一人当たり面積">
          <a:extLst>
            <a:ext uri="{FF2B5EF4-FFF2-40B4-BE49-F238E27FC236}">
              <a16:creationId xmlns:a16="http://schemas.microsoft.com/office/drawing/2014/main" id="{00000000-0008-0000-0F00-000000010000}"/>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151147</xdr:rowOff>
    </xdr:from>
    <xdr:ext cx="469744" cy="259045"/>
    <xdr:sp macro="" textlink="">
      <xdr:nvSpPr>
        <xdr:cNvPr id="257" name="n_1mainValue【体育館・プール】&#10;一人当たり面積">
          <a:extLst>
            <a:ext uri="{FF2B5EF4-FFF2-40B4-BE49-F238E27FC236}">
              <a16:creationId xmlns:a16="http://schemas.microsoft.com/office/drawing/2014/main" id="{00000000-0008-0000-0F00-000001010000}"/>
            </a:ext>
          </a:extLst>
        </xdr:cNvPr>
        <xdr:cNvSpPr txBox="1"/>
      </xdr:nvSpPr>
      <xdr:spPr>
        <a:xfrm>
          <a:off x="827158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154957</xdr:rowOff>
    </xdr:from>
    <xdr:ext cx="469744" cy="259045"/>
    <xdr:sp macro="" textlink="">
      <xdr:nvSpPr>
        <xdr:cNvPr id="258" name="n_2mainValue【体育館・プール】&#10;一人当たり面積">
          <a:extLst>
            <a:ext uri="{FF2B5EF4-FFF2-40B4-BE49-F238E27FC236}">
              <a16:creationId xmlns:a16="http://schemas.microsoft.com/office/drawing/2014/main" id="{00000000-0008-0000-0F00-000002010000}"/>
            </a:ext>
          </a:extLst>
        </xdr:cNvPr>
        <xdr:cNvSpPr txBox="1"/>
      </xdr:nvSpPr>
      <xdr:spPr>
        <a:xfrm>
          <a:off x="7509587" y="937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2557</xdr:rowOff>
    </xdr:from>
    <xdr:ext cx="469744" cy="259045"/>
    <xdr:sp macro="" textlink="">
      <xdr:nvSpPr>
        <xdr:cNvPr id="259" name="n_3mainValue【体育館・プール】&#10;一人当たり面積">
          <a:extLst>
            <a:ext uri="{FF2B5EF4-FFF2-40B4-BE49-F238E27FC236}">
              <a16:creationId xmlns:a16="http://schemas.microsoft.com/office/drawing/2014/main" id="{00000000-0008-0000-0F00-000003010000}"/>
            </a:ext>
          </a:extLst>
        </xdr:cNvPr>
        <xdr:cNvSpPr txBox="1"/>
      </xdr:nvSpPr>
      <xdr:spPr>
        <a:xfrm>
          <a:off x="67120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21607</xdr:rowOff>
    </xdr:from>
    <xdr:ext cx="469744" cy="259045"/>
    <xdr:sp macro="" textlink="">
      <xdr:nvSpPr>
        <xdr:cNvPr id="260" name="n_4mainValue【体育館・プール】&#10;一人当たり面積">
          <a:extLst>
            <a:ext uri="{FF2B5EF4-FFF2-40B4-BE49-F238E27FC236}">
              <a16:creationId xmlns:a16="http://schemas.microsoft.com/office/drawing/2014/main" id="{00000000-0008-0000-0F00-000004010000}"/>
            </a:ext>
          </a:extLst>
        </xdr:cNvPr>
        <xdr:cNvSpPr txBox="1"/>
      </xdr:nvSpPr>
      <xdr:spPr>
        <a:xfrm>
          <a:off x="5937327"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F00-00002C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00000000-0008-0000-0F00-00002E010000}"/>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00000000-0008-0000-0F00-000030010000}"/>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F00-000032010000}"/>
            </a:ext>
          </a:extLst>
        </xdr:cNvPr>
        <xdr:cNvSpPr txBox="1"/>
      </xdr:nvSpPr>
      <xdr:spPr>
        <a:xfrm>
          <a:off x="4124960" y="174898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160655</xdr:rowOff>
    </xdr:from>
    <xdr:to>
      <xdr:col>24</xdr:col>
      <xdr:colOff>114300</xdr:colOff>
      <xdr:row>103</xdr:row>
      <xdr:rowOff>90805</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4036060" y="1725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12082</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F00-00003E010000}"/>
            </a:ext>
          </a:extLst>
        </xdr:cNvPr>
        <xdr:cNvSpPr txBox="1"/>
      </xdr:nvSpPr>
      <xdr:spPr>
        <a:xfrm>
          <a:off x="4124960"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116839</xdr:rowOff>
    </xdr:from>
    <xdr:to>
      <xdr:col>20</xdr:col>
      <xdr:colOff>38100</xdr:colOff>
      <xdr:row>103</xdr:row>
      <xdr:rowOff>46989</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3312160" y="17216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40005</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3355340" y="17266919"/>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151130</xdr:rowOff>
    </xdr:from>
    <xdr:to>
      <xdr:col>15</xdr:col>
      <xdr:colOff>101600</xdr:colOff>
      <xdr:row>103</xdr:row>
      <xdr:rowOff>81280</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251460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167639</xdr:rowOff>
    </xdr:from>
    <xdr:to>
      <xdr:col>19</xdr:col>
      <xdr:colOff>177800</xdr:colOff>
      <xdr:row>103</xdr:row>
      <xdr:rowOff>30480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flipV="1">
          <a:off x="2565400" y="17266919"/>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109220</xdr:rowOff>
    </xdr:from>
    <xdr:to>
      <xdr:col>10</xdr:col>
      <xdr:colOff>165100</xdr:colOff>
      <xdr:row>103</xdr:row>
      <xdr:rowOff>39370</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739900" y="1720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160020</xdr:rowOff>
    </xdr:from>
    <xdr:to>
      <xdr:col>15</xdr:col>
      <xdr:colOff>50800</xdr:colOff>
      <xdr:row>103</xdr:row>
      <xdr:rowOff>30480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790700" y="172593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67311</xdr:rowOff>
    </xdr:from>
    <xdr:to>
      <xdr:col>6</xdr:col>
      <xdr:colOff>38100</xdr:colOff>
      <xdr:row>102</xdr:row>
      <xdr:rowOff>168911</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965200" y="1716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118111</xdr:rowOff>
    </xdr:from>
    <xdr:to>
      <xdr:col>10</xdr:col>
      <xdr:colOff>114300</xdr:colOff>
      <xdr:row>102</xdr:row>
      <xdr:rowOff>160020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008380" y="17217391"/>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F00-000047010000}"/>
            </a:ext>
          </a:extLst>
        </xdr:cNvPr>
        <xdr:cNvSpPr txBox="1"/>
      </xdr:nvSpPr>
      <xdr:spPr>
        <a:xfrm>
          <a:off x="317056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F00-000048010000}"/>
            </a:ext>
          </a:extLst>
        </xdr:cNvPr>
        <xdr:cNvSpPr txBox="1"/>
      </xdr:nvSpPr>
      <xdr:spPr>
        <a:xfrm>
          <a:off x="238570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F00-000049010000}"/>
            </a:ext>
          </a:extLst>
        </xdr:cNvPr>
        <xdr:cNvSpPr txBox="1"/>
      </xdr:nvSpPr>
      <xdr:spPr>
        <a:xfrm>
          <a:off x="161100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F00-00004A010000}"/>
            </a:ext>
          </a:extLst>
        </xdr:cNvPr>
        <xdr:cNvSpPr txBox="1"/>
      </xdr:nvSpPr>
      <xdr:spPr>
        <a:xfrm>
          <a:off x="8363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63516</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F00-00004B010000}"/>
            </a:ext>
          </a:extLst>
        </xdr:cNvPr>
        <xdr:cNvSpPr txBox="1"/>
      </xdr:nvSpPr>
      <xdr:spPr>
        <a:xfrm>
          <a:off x="317056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97807</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F00-00004C010000}"/>
            </a:ext>
          </a:extLst>
        </xdr:cNvPr>
        <xdr:cNvSpPr txBox="1"/>
      </xdr:nvSpPr>
      <xdr:spPr>
        <a:xfrm>
          <a:off x="238570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55897</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F00-00004D010000}"/>
            </a:ext>
          </a:extLst>
        </xdr:cNvPr>
        <xdr:cNvSpPr txBox="1"/>
      </xdr:nvSpPr>
      <xdr:spPr>
        <a:xfrm>
          <a:off x="1611004" y="1698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13988</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F00-00004E010000}"/>
            </a:ext>
          </a:extLst>
        </xdr:cNvPr>
        <xdr:cNvSpPr txBox="1"/>
      </xdr:nvSpPr>
      <xdr:spPr>
        <a:xfrm>
          <a:off x="836304" y="1694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F00-000065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F00-000067010000}"/>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F00-000069010000}"/>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F00-00006B010000}"/>
            </a:ext>
          </a:extLst>
        </xdr:cNvPr>
        <xdr:cNvSpPr txBox="1"/>
      </xdr:nvSpPr>
      <xdr:spPr>
        <a:xfrm>
          <a:off x="9258300" y="1752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135889</xdr:rowOff>
    </xdr:from>
    <xdr:to>
      <xdr:col>55</xdr:col>
      <xdr:colOff>50800</xdr:colOff>
      <xdr:row>103</xdr:row>
      <xdr:rowOff>66039</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9192260" y="17235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158766</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F00-000077010000}"/>
            </a:ext>
          </a:extLst>
        </xdr:cNvPr>
        <xdr:cNvSpPr txBox="1"/>
      </xdr:nvSpPr>
      <xdr:spPr>
        <a:xfrm>
          <a:off x="9258300" y="1709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158750</xdr:rowOff>
    </xdr:from>
    <xdr:to>
      <xdr:col>50</xdr:col>
      <xdr:colOff>165100</xdr:colOff>
      <xdr:row>103</xdr:row>
      <xdr:rowOff>88900</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8445500" y="1725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15239</xdr:rowOff>
    </xdr:from>
    <xdr:to>
      <xdr:col>55</xdr:col>
      <xdr:colOff>0</xdr:colOff>
      <xdr:row>103</xdr:row>
      <xdr:rowOff>38100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8496300" y="17282159"/>
          <a:ext cx="7239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6350</xdr:rowOff>
    </xdr:from>
    <xdr:to>
      <xdr:col>46</xdr:col>
      <xdr:colOff>38100</xdr:colOff>
      <xdr:row>103</xdr:row>
      <xdr:rowOff>107950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7670800" y="1727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38100</xdr:rowOff>
    </xdr:from>
    <xdr:to>
      <xdr:col>50</xdr:col>
      <xdr:colOff>114300</xdr:colOff>
      <xdr:row>103</xdr:row>
      <xdr:rowOff>57150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7713980" y="173050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21589</xdr:rowOff>
    </xdr:from>
    <xdr:to>
      <xdr:col>41</xdr:col>
      <xdr:colOff>101600</xdr:colOff>
      <xdr:row>103</xdr:row>
      <xdr:rowOff>123189</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6873240" y="172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57150</xdr:rowOff>
    </xdr:from>
    <xdr:to>
      <xdr:col>45</xdr:col>
      <xdr:colOff>177800</xdr:colOff>
      <xdr:row>103</xdr:row>
      <xdr:rowOff>72389</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6924040" y="1732407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36830</xdr:rowOff>
    </xdr:from>
    <xdr:to>
      <xdr:col>36</xdr:col>
      <xdr:colOff>165100</xdr:colOff>
      <xdr:row>103</xdr:row>
      <xdr:rowOff>138430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609854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72389</xdr:rowOff>
    </xdr:from>
    <xdr:to>
      <xdr:col>41</xdr:col>
      <xdr:colOff>50800</xdr:colOff>
      <xdr:row>103</xdr:row>
      <xdr:rowOff>87630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6149340" y="17339309"/>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384" name="n_1aveValue【市民会館】&#10;一人当たり面積">
          <a:extLst>
            <a:ext uri="{FF2B5EF4-FFF2-40B4-BE49-F238E27FC236}">
              <a16:creationId xmlns:a16="http://schemas.microsoft.com/office/drawing/2014/main" id="{00000000-0008-0000-0F00-000080010000}"/>
            </a:ext>
          </a:extLst>
        </xdr:cNvPr>
        <xdr:cNvSpPr txBox="1"/>
      </xdr:nvSpPr>
      <xdr:spPr>
        <a:xfrm>
          <a:off x="827158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385" name="n_2aveValue【市民会館】&#10;一人当たり面積">
          <a:extLst>
            <a:ext uri="{FF2B5EF4-FFF2-40B4-BE49-F238E27FC236}">
              <a16:creationId xmlns:a16="http://schemas.microsoft.com/office/drawing/2014/main" id="{00000000-0008-0000-0F00-000081010000}"/>
            </a:ext>
          </a:extLst>
        </xdr:cNvPr>
        <xdr:cNvSpPr txBox="1"/>
      </xdr:nvSpPr>
      <xdr:spPr>
        <a:xfrm>
          <a:off x="750958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386" name="n_3aveValue【市民会館】&#10;一人当たり面積">
          <a:extLst>
            <a:ext uri="{FF2B5EF4-FFF2-40B4-BE49-F238E27FC236}">
              <a16:creationId xmlns:a16="http://schemas.microsoft.com/office/drawing/2014/main" id="{00000000-0008-0000-0F00-000082010000}"/>
            </a:ext>
          </a:extLst>
        </xdr:cNvPr>
        <xdr:cNvSpPr txBox="1"/>
      </xdr:nvSpPr>
      <xdr:spPr>
        <a:xfrm>
          <a:off x="67120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387" name="n_4aveValue【市民会館】&#10;一人当たり面積">
          <a:extLst>
            <a:ext uri="{FF2B5EF4-FFF2-40B4-BE49-F238E27FC236}">
              <a16:creationId xmlns:a16="http://schemas.microsoft.com/office/drawing/2014/main" id="{00000000-0008-0000-0F00-000083010000}"/>
            </a:ext>
          </a:extLst>
        </xdr:cNvPr>
        <xdr:cNvSpPr txBox="1"/>
      </xdr:nvSpPr>
      <xdr:spPr>
        <a:xfrm>
          <a:off x="59373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105427</xdr:rowOff>
    </xdr:from>
    <xdr:ext cx="469744" cy="259045"/>
    <xdr:sp macro="" textlink="">
      <xdr:nvSpPr>
        <xdr:cNvPr id="388" name="n_1mainValue【市民会館】&#10;一人当たり面積">
          <a:extLst>
            <a:ext uri="{FF2B5EF4-FFF2-40B4-BE49-F238E27FC236}">
              <a16:creationId xmlns:a16="http://schemas.microsoft.com/office/drawing/2014/main" id="{00000000-0008-0000-0F00-000084010000}"/>
            </a:ext>
          </a:extLst>
        </xdr:cNvPr>
        <xdr:cNvSpPr txBox="1"/>
      </xdr:nvSpPr>
      <xdr:spPr>
        <a:xfrm>
          <a:off x="8271587" y="17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124477</xdr:rowOff>
    </xdr:from>
    <xdr:ext cx="469744" cy="259045"/>
    <xdr:sp macro="" textlink="">
      <xdr:nvSpPr>
        <xdr:cNvPr id="389" name="n_2mainValue【市民会館】&#10;一人当たり面積">
          <a:extLst>
            <a:ext uri="{FF2B5EF4-FFF2-40B4-BE49-F238E27FC236}">
              <a16:creationId xmlns:a16="http://schemas.microsoft.com/office/drawing/2014/main" id="{00000000-0008-0000-0F00-000085010000}"/>
            </a:ext>
          </a:extLst>
        </xdr:cNvPr>
        <xdr:cNvSpPr txBox="1"/>
      </xdr:nvSpPr>
      <xdr:spPr>
        <a:xfrm>
          <a:off x="7509587" y="1705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139716</xdr:rowOff>
    </xdr:from>
    <xdr:ext cx="469744" cy="259045"/>
    <xdr:sp macro="" textlink="">
      <xdr:nvSpPr>
        <xdr:cNvPr id="390" name="n_3mainValue【市民会館】&#10;一人当たり面積">
          <a:extLst>
            <a:ext uri="{FF2B5EF4-FFF2-40B4-BE49-F238E27FC236}">
              <a16:creationId xmlns:a16="http://schemas.microsoft.com/office/drawing/2014/main" id="{00000000-0008-0000-0F00-000086010000}"/>
            </a:ext>
          </a:extLst>
        </xdr:cNvPr>
        <xdr:cNvSpPr txBox="1"/>
      </xdr:nvSpPr>
      <xdr:spPr>
        <a:xfrm>
          <a:off x="6712027" y="170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154957</xdr:rowOff>
    </xdr:from>
    <xdr:ext cx="469744" cy="259045"/>
    <xdr:sp macro="" textlink="">
      <xdr:nvSpPr>
        <xdr:cNvPr id="391" name="n_4mainValue【市民会館】&#10;一人当たり面積">
          <a:extLst>
            <a:ext uri="{FF2B5EF4-FFF2-40B4-BE49-F238E27FC236}">
              <a16:creationId xmlns:a16="http://schemas.microsoft.com/office/drawing/2014/main" id="{00000000-0008-0000-0F00-000087010000}"/>
            </a:ext>
          </a:extLst>
        </xdr:cNvPr>
        <xdr:cNvSpPr txBox="1"/>
      </xdr:nvSpPr>
      <xdr:spPr>
        <a:xfrm>
          <a:off x="59373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F00-00009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a:extLst>
            <a:ext uri="{FF2B5EF4-FFF2-40B4-BE49-F238E27FC236}">
              <a16:creationId xmlns:a16="http://schemas.microsoft.com/office/drawing/2014/main" id="{00000000-0008-0000-0F00-0000A1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00000000-0008-0000-0F00-0000A3010000}"/>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F00-0000A5010000}"/>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4325600" y="65443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F00-0000B1010000}"/>
            </a:ext>
          </a:extLst>
        </xdr:cNvPr>
        <xdr:cNvSpPr txBox="1"/>
      </xdr:nvSpPr>
      <xdr:spPr>
        <a:xfrm>
          <a:off x="144145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35788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57150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3629640" y="655891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280414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20955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854940" y="652272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029440" y="650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39</xdr:row>
      <xdr:rowOff>17145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flipV="1">
          <a:off x="12072620" y="652272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99695</xdr:rowOff>
    </xdr:from>
    <xdr:to>
      <xdr:col>67</xdr:col>
      <xdr:colOff>101600</xdr:colOff>
      <xdr:row>39</xdr:row>
      <xdr:rowOff>29845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123188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39</xdr:row>
      <xdr:rowOff>17145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1282680" y="652081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3437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2675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1900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110298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437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22877</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752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19005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20972</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110298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00000000-0008-0000-0F00-0000D4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70" name="【一般廃棄物処理施設】&#10;一人当たり有形固定資産（償却資産）額最小値テキスト">
          <a:extLst>
            <a:ext uri="{FF2B5EF4-FFF2-40B4-BE49-F238E27FC236}">
              <a16:creationId xmlns:a16="http://schemas.microsoft.com/office/drawing/2014/main" id="{00000000-0008-0000-0F00-0000D6010000}"/>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00000000-0008-0000-0F00-0000D8010000}"/>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474" name="【一般廃棄物処理施設】&#10;一人当たり有形固定資産（償却資産）額平均値テキスト">
          <a:extLst>
            <a:ext uri="{FF2B5EF4-FFF2-40B4-BE49-F238E27FC236}">
              <a16:creationId xmlns:a16="http://schemas.microsoft.com/office/drawing/2014/main" id="{00000000-0008-0000-0F00-0000DA010000}"/>
            </a:ext>
          </a:extLst>
        </xdr:cNvPr>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9232</xdr:rowOff>
    </xdr:from>
    <xdr:to>
      <xdr:col>116</xdr:col>
      <xdr:colOff>114300</xdr:colOff>
      <xdr:row>39</xdr:row>
      <xdr:rowOff>110832</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19458940" y="65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159109</xdr:rowOff>
    </xdr:from>
    <xdr:ext cx="534377" cy="259045"/>
    <xdr:sp macro="" textlink="">
      <xdr:nvSpPr>
        <xdr:cNvPr id="486" name="【一般廃棄物処理施設】&#10;一人当たり有形固定資産（償却資産）額該当値テキスト">
          <a:extLst>
            <a:ext uri="{FF2B5EF4-FFF2-40B4-BE49-F238E27FC236}">
              <a16:creationId xmlns:a16="http://schemas.microsoft.com/office/drawing/2014/main" id="{00000000-0008-0000-0F00-0000E6010000}"/>
            </a:ext>
          </a:extLst>
        </xdr:cNvPr>
        <xdr:cNvSpPr txBox="1"/>
      </xdr:nvSpPr>
      <xdr:spPr>
        <a:xfrm>
          <a:off x="19547840" y="65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15662</xdr:rowOff>
    </xdr:from>
    <xdr:to>
      <xdr:col>112</xdr:col>
      <xdr:colOff>38100</xdr:colOff>
      <xdr:row>39</xdr:row>
      <xdr:rowOff>117262</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8735040" y="6553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60032</xdr:rowOff>
    </xdr:from>
    <xdr:to>
      <xdr:col>116</xdr:col>
      <xdr:colOff>63500</xdr:colOff>
      <xdr:row>39</xdr:row>
      <xdr:rowOff>66462</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18778220" y="6597992"/>
          <a:ext cx="731520" cy="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20491</xdr:rowOff>
    </xdr:from>
    <xdr:to>
      <xdr:col>107</xdr:col>
      <xdr:colOff>101600</xdr:colOff>
      <xdr:row>39</xdr:row>
      <xdr:rowOff>122091</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7937480" y="65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66462</xdr:rowOff>
    </xdr:from>
    <xdr:to>
      <xdr:col>111</xdr:col>
      <xdr:colOff>177800</xdr:colOff>
      <xdr:row>39</xdr:row>
      <xdr:rowOff>71291</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17988280" y="6604422"/>
          <a:ext cx="78994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100284</xdr:rowOff>
    </xdr:from>
    <xdr:to>
      <xdr:col>102</xdr:col>
      <xdr:colOff>165100</xdr:colOff>
      <xdr:row>40</xdr:row>
      <xdr:rowOff>30434</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7162780" y="6638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71291</xdr:rowOff>
    </xdr:from>
    <xdr:to>
      <xdr:col>107</xdr:col>
      <xdr:colOff>50800</xdr:colOff>
      <xdr:row>39</xdr:row>
      <xdr:rowOff>151084</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7213580" y="6609251"/>
          <a:ext cx="774700" cy="7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103695</xdr:rowOff>
    </xdr:from>
    <xdr:to>
      <xdr:col>98</xdr:col>
      <xdr:colOff>38100</xdr:colOff>
      <xdr:row>40</xdr:row>
      <xdr:rowOff>33845</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6388080" y="6641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151084</xdr:rowOff>
    </xdr:from>
    <xdr:to>
      <xdr:col>102</xdr:col>
      <xdr:colOff>114300</xdr:colOff>
      <xdr:row>39</xdr:row>
      <xdr:rowOff>154495</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6431260" y="6689044"/>
          <a:ext cx="78232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495" name="n_1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496" name="n_2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497" name="n_3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498" name="n_4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108389</xdr:rowOff>
    </xdr:from>
    <xdr:ext cx="534377" cy="259045"/>
    <xdr:sp macro="" textlink="">
      <xdr:nvSpPr>
        <xdr:cNvPr id="499" name="n_1main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8528811" y="6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113218</xdr:rowOff>
    </xdr:from>
    <xdr:ext cx="534377" cy="259045"/>
    <xdr:sp macro="" textlink="">
      <xdr:nvSpPr>
        <xdr:cNvPr id="500" name="n_2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7766811" y="6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21561</xdr:rowOff>
    </xdr:from>
    <xdr:ext cx="534377" cy="259045"/>
    <xdr:sp macro="" textlink="">
      <xdr:nvSpPr>
        <xdr:cNvPr id="501" name="n_3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6969251" y="67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24972</xdr:rowOff>
    </xdr:from>
    <xdr:ext cx="534377" cy="259045"/>
    <xdr:sp macro="" textlink="">
      <xdr:nvSpPr>
        <xdr:cNvPr id="502" name="n_4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6194551" y="67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00000000-0008-0000-0F00-00000E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a:extLst>
            <a:ext uri="{FF2B5EF4-FFF2-40B4-BE49-F238E27FC236}">
              <a16:creationId xmlns:a16="http://schemas.microsoft.com/office/drawing/2014/main" id="{00000000-0008-0000-0F00-00001002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00000000-0008-0000-0F00-000012020000}"/>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00000000-0008-0000-0F00-000014020000}"/>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4325600" y="10354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00000000-0008-0000-0F00-000020020000}"/>
            </a:ext>
          </a:extLst>
        </xdr:cNvPr>
        <xdr:cNvSpPr txBox="1"/>
      </xdr:nvSpPr>
      <xdr:spPr>
        <a:xfrm>
          <a:off x="144145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84455</xdr:rowOff>
    </xdr:from>
    <xdr:to>
      <xdr:col>81</xdr:col>
      <xdr:colOff>101600</xdr:colOff>
      <xdr:row>62</xdr:row>
      <xdr:rowOff>14605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357884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135255</xdr:rowOff>
    </xdr:from>
    <xdr:to>
      <xdr:col>85</xdr:col>
      <xdr:colOff>127000</xdr:colOff>
      <xdr:row>62</xdr:row>
      <xdr:rowOff>7620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3629640" y="1036129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38735</xdr:rowOff>
    </xdr:from>
    <xdr:to>
      <xdr:col>76</xdr:col>
      <xdr:colOff>165100</xdr:colOff>
      <xdr:row>61</xdr:row>
      <xdr:rowOff>140335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280414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89535</xdr:rowOff>
    </xdr:from>
    <xdr:to>
      <xdr:col>81</xdr:col>
      <xdr:colOff>50800</xdr:colOff>
      <xdr:row>61</xdr:row>
      <xdr:rowOff>135255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854940" y="1031557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202944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89535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072620" y="1027176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12318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45720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1282680" y="102527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5732</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4372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131462</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752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19005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110298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00000000-0008-0000-0F00-00004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00000000-0008-0000-0F00-00004702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00000000-0008-0000-0F00-000049020000}"/>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00000000-0008-0000-0F00-00004B020000}"/>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5894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60723</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00000000-0008-0000-0F00-000057020000}"/>
            </a:ext>
          </a:extLst>
        </xdr:cNvPr>
        <xdr:cNvSpPr txBox="1"/>
      </xdr:nvSpPr>
      <xdr:spPr>
        <a:xfrm>
          <a:off x="19547840" y="1045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735040" y="10544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29718</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8778220" y="1058646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79374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34290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7988280" y="1059103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71627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7213580" y="105956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31496</xdr:rowOff>
    </xdr:from>
    <xdr:to>
      <xdr:col>98</xdr:col>
      <xdr:colOff>38100</xdr:colOff>
      <xdr:row>62</xdr:row>
      <xdr:rowOff>133096</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638808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82296</xdr:rowOff>
    </xdr:from>
    <xdr:to>
      <xdr:col>102</xdr:col>
      <xdr:colOff>114300</xdr:colOff>
      <xdr:row>63</xdr:row>
      <xdr:rowOff>34290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6431260" y="10475976"/>
          <a:ext cx="78232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8" name="n_1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9" name="n_2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0" name="n_3aveValue【保健センター・保健所】&#10;一人当たり面積">
          <a:extLst>
            <a:ext uri="{FF2B5EF4-FFF2-40B4-BE49-F238E27FC236}">
              <a16:creationId xmlns:a16="http://schemas.microsoft.com/office/drawing/2014/main" id="{00000000-0008-0000-0F00-000062020000}"/>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11" name="n_4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612" name="n_1mainValue【保健センター・保健所】&#10;一人当たり面積">
          <a:extLst>
            <a:ext uri="{FF2B5EF4-FFF2-40B4-BE49-F238E27FC236}">
              <a16:creationId xmlns:a16="http://schemas.microsoft.com/office/drawing/2014/main" id="{00000000-0008-0000-0F00-000064020000}"/>
            </a:ext>
          </a:extLst>
        </xdr:cNvPr>
        <xdr:cNvSpPr txBox="1"/>
      </xdr:nvSpPr>
      <xdr:spPr>
        <a:xfrm>
          <a:off x="185611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613" name="n_2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177762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14" name="n_3mainValue【保健センター・保健所】&#10;一人当たり面積">
          <a:extLst>
            <a:ext uri="{FF2B5EF4-FFF2-40B4-BE49-F238E27FC236}">
              <a16:creationId xmlns:a16="http://schemas.microsoft.com/office/drawing/2014/main" id="{00000000-0008-0000-0F00-000066020000}"/>
            </a:ext>
          </a:extLst>
        </xdr:cNvPr>
        <xdr:cNvSpPr txBox="1"/>
      </xdr:nvSpPr>
      <xdr:spPr>
        <a:xfrm>
          <a:off x="170015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124223</xdr:rowOff>
    </xdr:from>
    <xdr:ext cx="469744" cy="259045"/>
    <xdr:sp macro="" textlink="">
      <xdr:nvSpPr>
        <xdr:cNvPr id="615" name="n_4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16226867" y="1051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00000000-0008-0000-0F00-00007F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00000000-0008-0000-0F00-000081020000}"/>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00000000-0008-0000-0F00-000083020000}"/>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00000000-0008-0000-0F00-000085020000}"/>
            </a:ext>
          </a:extLst>
        </xdr:cNvPr>
        <xdr:cNvSpPr txBox="1"/>
      </xdr:nvSpPr>
      <xdr:spPr>
        <a:xfrm>
          <a:off x="144145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168275</xdr:rowOff>
    </xdr:from>
    <xdr:to>
      <xdr:col>85</xdr:col>
      <xdr:colOff>177800</xdr:colOff>
      <xdr:row>83</xdr:row>
      <xdr:rowOff>98425</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325600" y="139147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146702</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00000000-0008-0000-0F00-000091020000}"/>
            </a:ext>
          </a:extLst>
        </xdr:cNvPr>
        <xdr:cNvSpPr txBox="1"/>
      </xdr:nvSpPr>
      <xdr:spPr>
        <a:xfrm>
          <a:off x="14414500"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357884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47625</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3629640" y="1391602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804140" y="13823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83</xdr:row>
      <xdr:rowOff>1905</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854940" y="13874116"/>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17780</xdr:rowOff>
    </xdr:from>
    <xdr:to>
      <xdr:col>72</xdr:col>
      <xdr:colOff>38100</xdr:colOff>
      <xdr:row>83</xdr:row>
      <xdr:rowOff>119380</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029440" y="1393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83</xdr:row>
      <xdr:rowOff>68580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12072620" y="13874116"/>
          <a:ext cx="78232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133986</xdr:rowOff>
    </xdr:from>
    <xdr:to>
      <xdr:col>67</xdr:col>
      <xdr:colOff>101600</xdr:colOff>
      <xdr:row>83</xdr:row>
      <xdr:rowOff>64136</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1231880" y="1388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13336</xdr:rowOff>
    </xdr:from>
    <xdr:to>
      <xdr:col>71</xdr:col>
      <xdr:colOff>177800</xdr:colOff>
      <xdr:row>83</xdr:row>
      <xdr:rowOff>68580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1282680" y="13927456"/>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66" name="n_1aveValue【消防施設】&#10;有形固定資産減価償却率">
          <a:extLst>
            <a:ext uri="{FF2B5EF4-FFF2-40B4-BE49-F238E27FC236}">
              <a16:creationId xmlns:a16="http://schemas.microsoft.com/office/drawing/2014/main" id="{00000000-0008-0000-0F00-00009A020000}"/>
            </a:ext>
          </a:extLst>
        </xdr:cNvPr>
        <xdr:cNvSpPr txBox="1"/>
      </xdr:nvSpPr>
      <xdr:spPr>
        <a:xfrm>
          <a:off x="13437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7" name="n_2aveValue【消防施設】&#10;有形固定資産減価償却率">
          <a:extLst>
            <a:ext uri="{FF2B5EF4-FFF2-40B4-BE49-F238E27FC236}">
              <a16:creationId xmlns:a16="http://schemas.microsoft.com/office/drawing/2014/main" id="{00000000-0008-0000-0F00-00009B020000}"/>
            </a:ext>
          </a:extLst>
        </xdr:cNvPr>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68" name="n_3aveValue【消防施設】&#10;有形固定資産減価償却率">
          <a:extLst>
            <a:ext uri="{FF2B5EF4-FFF2-40B4-BE49-F238E27FC236}">
              <a16:creationId xmlns:a16="http://schemas.microsoft.com/office/drawing/2014/main" id="{00000000-0008-0000-0F00-00009C020000}"/>
            </a:ext>
          </a:extLst>
        </xdr:cNvPr>
        <xdr:cNvSpPr txBox="1"/>
      </xdr:nvSpPr>
      <xdr:spPr>
        <a:xfrm>
          <a:off x="1190054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69" name="n_4aveValue【消防施設】&#10;有形固定資産減価償却率">
          <a:extLst>
            <a:ext uri="{FF2B5EF4-FFF2-40B4-BE49-F238E27FC236}">
              <a16:creationId xmlns:a16="http://schemas.microsoft.com/office/drawing/2014/main" id="{00000000-0008-0000-0F00-00009D020000}"/>
            </a:ext>
          </a:extLst>
        </xdr:cNvPr>
        <xdr:cNvSpPr txBox="1"/>
      </xdr:nvSpPr>
      <xdr:spPr>
        <a:xfrm>
          <a:off x="1110298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670" name="n_1mainValue【消防施設】&#10;有形固定資産減価償却率">
          <a:extLst>
            <a:ext uri="{FF2B5EF4-FFF2-40B4-BE49-F238E27FC236}">
              <a16:creationId xmlns:a16="http://schemas.microsoft.com/office/drawing/2014/main" id="{00000000-0008-0000-0F00-00009E020000}"/>
            </a:ext>
          </a:extLst>
        </xdr:cNvPr>
        <xdr:cNvSpPr txBox="1"/>
      </xdr:nvSpPr>
      <xdr:spPr>
        <a:xfrm>
          <a:off x="134372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671" name="n_2mainValue【消防施設】&#10;有形固定資産減価償却率">
          <a:extLst>
            <a:ext uri="{FF2B5EF4-FFF2-40B4-BE49-F238E27FC236}">
              <a16:creationId xmlns:a16="http://schemas.microsoft.com/office/drawing/2014/main" id="{00000000-0008-0000-0F00-00009F020000}"/>
            </a:ext>
          </a:extLst>
        </xdr:cNvPr>
        <xdr:cNvSpPr txBox="1"/>
      </xdr:nvSpPr>
      <xdr:spPr>
        <a:xfrm>
          <a:off x="1267524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110507</xdr:rowOff>
    </xdr:from>
    <xdr:ext cx="405111" cy="259045"/>
    <xdr:sp macro="" textlink="">
      <xdr:nvSpPr>
        <xdr:cNvPr id="672" name="n_3mainValue【消防施設】&#10;有形固定資産減価償却率">
          <a:extLst>
            <a:ext uri="{FF2B5EF4-FFF2-40B4-BE49-F238E27FC236}">
              <a16:creationId xmlns:a16="http://schemas.microsoft.com/office/drawing/2014/main" id="{00000000-0008-0000-0F00-0000A0020000}"/>
            </a:ext>
          </a:extLst>
        </xdr:cNvPr>
        <xdr:cNvSpPr txBox="1"/>
      </xdr:nvSpPr>
      <xdr:spPr>
        <a:xfrm>
          <a:off x="119005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55263</xdr:rowOff>
    </xdr:from>
    <xdr:ext cx="405111" cy="259045"/>
    <xdr:sp macro="" textlink="">
      <xdr:nvSpPr>
        <xdr:cNvPr id="673" name="n_4mainValue【消防施設】&#10;有形固定資産減価償却率">
          <a:extLst>
            <a:ext uri="{FF2B5EF4-FFF2-40B4-BE49-F238E27FC236}">
              <a16:creationId xmlns:a16="http://schemas.microsoft.com/office/drawing/2014/main" id="{00000000-0008-0000-0F00-0000A1020000}"/>
            </a:ext>
          </a:extLst>
        </xdr:cNvPr>
        <xdr:cNvSpPr txBox="1"/>
      </xdr:nvSpPr>
      <xdr:spPr>
        <a:xfrm>
          <a:off x="1110298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00000000-0008-0000-0F00-0000B6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6" name="【消防施設】&#10;一人当たり面積最小値テキスト">
          <a:extLst>
            <a:ext uri="{FF2B5EF4-FFF2-40B4-BE49-F238E27FC236}">
              <a16:creationId xmlns:a16="http://schemas.microsoft.com/office/drawing/2014/main" id="{00000000-0008-0000-0F00-0000B8020000}"/>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8" name="【消防施設】&#10;一人当たり面積最大値テキスト">
          <a:extLst>
            <a:ext uri="{FF2B5EF4-FFF2-40B4-BE49-F238E27FC236}">
              <a16:creationId xmlns:a16="http://schemas.microsoft.com/office/drawing/2014/main" id="{00000000-0008-0000-0F00-0000BA020000}"/>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0" name="【消防施設】&#10;一人当たり面積平均値テキスト">
          <a:extLst>
            <a:ext uri="{FF2B5EF4-FFF2-40B4-BE49-F238E27FC236}">
              <a16:creationId xmlns:a16="http://schemas.microsoft.com/office/drawing/2014/main" id="{00000000-0008-0000-0F00-0000BC020000}"/>
            </a:ext>
          </a:extLst>
        </xdr:cNvPr>
        <xdr:cNvSpPr txBox="1"/>
      </xdr:nvSpPr>
      <xdr:spPr>
        <a:xfrm>
          <a:off x="1954784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126746</xdr:rowOff>
    </xdr:from>
    <xdr:to>
      <xdr:col>116</xdr:col>
      <xdr:colOff>114300</xdr:colOff>
      <xdr:row>82</xdr:row>
      <xdr:rowOff>56896</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58940" y="13705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149623</xdr:rowOff>
    </xdr:from>
    <xdr:ext cx="469744" cy="259045"/>
    <xdr:sp macro="" textlink="">
      <xdr:nvSpPr>
        <xdr:cNvPr id="712" name="【消防施設】&#10;一人当たり面積該当値テキスト">
          <a:extLst>
            <a:ext uri="{FF2B5EF4-FFF2-40B4-BE49-F238E27FC236}">
              <a16:creationId xmlns:a16="http://schemas.microsoft.com/office/drawing/2014/main" id="{00000000-0008-0000-0F00-0000C8020000}"/>
            </a:ext>
          </a:extLst>
        </xdr:cNvPr>
        <xdr:cNvSpPr txBox="1"/>
      </xdr:nvSpPr>
      <xdr:spPr>
        <a:xfrm>
          <a:off x="19547840"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140463</xdr:rowOff>
    </xdr:from>
    <xdr:to>
      <xdr:col>112</xdr:col>
      <xdr:colOff>38100</xdr:colOff>
      <xdr:row>82</xdr:row>
      <xdr:rowOff>70613</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735040" y="137193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xdr:rowOff>
    </xdr:from>
    <xdr:to>
      <xdr:col>116</xdr:col>
      <xdr:colOff>63500</xdr:colOff>
      <xdr:row>82</xdr:row>
      <xdr:rowOff>19813</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8778220" y="13752576"/>
          <a:ext cx="7315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117602</xdr:rowOff>
    </xdr:from>
    <xdr:to>
      <xdr:col>107</xdr:col>
      <xdr:colOff>101600</xdr:colOff>
      <xdr:row>82</xdr:row>
      <xdr:rowOff>47752</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7937480" y="13696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168402</xdr:rowOff>
    </xdr:from>
    <xdr:to>
      <xdr:col>111</xdr:col>
      <xdr:colOff>177800</xdr:colOff>
      <xdr:row>82</xdr:row>
      <xdr:rowOff>19813</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7988280" y="13747242"/>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110744</xdr:rowOff>
    </xdr:from>
    <xdr:to>
      <xdr:col>102</xdr:col>
      <xdr:colOff>165100</xdr:colOff>
      <xdr:row>83</xdr:row>
      <xdr:rowOff>40894</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7162780" y="13857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168402</xdr:rowOff>
    </xdr:from>
    <xdr:to>
      <xdr:col>107</xdr:col>
      <xdr:colOff>50800</xdr:colOff>
      <xdr:row>82</xdr:row>
      <xdr:rowOff>161544</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17213580" y="13747242"/>
          <a:ext cx="7747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129032</xdr:rowOff>
    </xdr:from>
    <xdr:to>
      <xdr:col>98</xdr:col>
      <xdr:colOff>38100</xdr:colOff>
      <xdr:row>83</xdr:row>
      <xdr:rowOff>59182</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6388080" y="13875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161544</xdr:rowOff>
    </xdr:from>
    <xdr:to>
      <xdr:col>102</xdr:col>
      <xdr:colOff>114300</xdr:colOff>
      <xdr:row>83</xdr:row>
      <xdr:rowOff>8382</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6431260" y="13908024"/>
          <a:ext cx="7823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21" name="n_1aveValue【消防施設】&#10;一人当たり面積">
          <a:extLst>
            <a:ext uri="{FF2B5EF4-FFF2-40B4-BE49-F238E27FC236}">
              <a16:creationId xmlns:a16="http://schemas.microsoft.com/office/drawing/2014/main" id="{00000000-0008-0000-0F00-0000D1020000}"/>
            </a:ext>
          </a:extLst>
        </xdr:cNvPr>
        <xdr:cNvSpPr txBox="1"/>
      </xdr:nvSpPr>
      <xdr:spPr>
        <a:xfrm>
          <a:off x="1856112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2" name="n_2aveValue【消防施設】&#10;一人当たり面積">
          <a:extLst>
            <a:ext uri="{FF2B5EF4-FFF2-40B4-BE49-F238E27FC236}">
              <a16:creationId xmlns:a16="http://schemas.microsoft.com/office/drawing/2014/main" id="{00000000-0008-0000-0F00-0000D2020000}"/>
            </a:ext>
          </a:extLst>
        </xdr:cNvPr>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23" name="n_3aveValue【消防施設】&#10;一人当たり面積">
          <a:extLst>
            <a:ext uri="{FF2B5EF4-FFF2-40B4-BE49-F238E27FC236}">
              <a16:creationId xmlns:a16="http://schemas.microsoft.com/office/drawing/2014/main" id="{00000000-0008-0000-0F00-0000D3020000}"/>
            </a:ext>
          </a:extLst>
        </xdr:cNvPr>
        <xdr:cNvSpPr txBox="1"/>
      </xdr:nvSpPr>
      <xdr:spPr>
        <a:xfrm>
          <a:off x="170015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724" name="n_4aveValue【消防施設】&#10;一人当たり面積">
          <a:extLst>
            <a:ext uri="{FF2B5EF4-FFF2-40B4-BE49-F238E27FC236}">
              <a16:creationId xmlns:a16="http://schemas.microsoft.com/office/drawing/2014/main" id="{00000000-0008-0000-0F00-0000D4020000}"/>
            </a:ext>
          </a:extLst>
        </xdr:cNvPr>
        <xdr:cNvSpPr txBox="1"/>
      </xdr:nvSpPr>
      <xdr:spPr>
        <a:xfrm>
          <a:off x="1622686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87140</xdr:rowOff>
    </xdr:from>
    <xdr:ext cx="469744" cy="259045"/>
    <xdr:sp macro="" textlink="">
      <xdr:nvSpPr>
        <xdr:cNvPr id="725" name="n_1mainValue【消防施設】&#10;一人当たり面積">
          <a:extLst>
            <a:ext uri="{FF2B5EF4-FFF2-40B4-BE49-F238E27FC236}">
              <a16:creationId xmlns:a16="http://schemas.microsoft.com/office/drawing/2014/main" id="{00000000-0008-0000-0F00-0000D5020000}"/>
            </a:ext>
          </a:extLst>
        </xdr:cNvPr>
        <xdr:cNvSpPr txBox="1"/>
      </xdr:nvSpPr>
      <xdr:spPr>
        <a:xfrm>
          <a:off x="18561127"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64279</xdr:rowOff>
    </xdr:from>
    <xdr:ext cx="469744" cy="259045"/>
    <xdr:sp macro="" textlink="">
      <xdr:nvSpPr>
        <xdr:cNvPr id="726" name="n_2mainValue【消防施設】&#10;一人当たり面積">
          <a:extLst>
            <a:ext uri="{FF2B5EF4-FFF2-40B4-BE49-F238E27FC236}">
              <a16:creationId xmlns:a16="http://schemas.microsoft.com/office/drawing/2014/main" id="{00000000-0008-0000-0F00-0000D6020000}"/>
            </a:ext>
          </a:extLst>
        </xdr:cNvPr>
        <xdr:cNvSpPr txBox="1"/>
      </xdr:nvSpPr>
      <xdr:spPr>
        <a:xfrm>
          <a:off x="17776267" y="134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57421</xdr:rowOff>
    </xdr:from>
    <xdr:ext cx="469744" cy="259045"/>
    <xdr:sp macro="" textlink="">
      <xdr:nvSpPr>
        <xdr:cNvPr id="727" name="n_3mainValue【消防施設】&#10;一人当たり面積">
          <a:extLst>
            <a:ext uri="{FF2B5EF4-FFF2-40B4-BE49-F238E27FC236}">
              <a16:creationId xmlns:a16="http://schemas.microsoft.com/office/drawing/2014/main" id="{00000000-0008-0000-0F00-0000D7020000}"/>
            </a:ext>
          </a:extLst>
        </xdr:cNvPr>
        <xdr:cNvSpPr txBox="1"/>
      </xdr:nvSpPr>
      <xdr:spPr>
        <a:xfrm>
          <a:off x="17001567" y="136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75709</xdr:rowOff>
    </xdr:from>
    <xdr:ext cx="469744" cy="259045"/>
    <xdr:sp macro="" textlink="">
      <xdr:nvSpPr>
        <xdr:cNvPr id="728" name="n_4mainValue【消防施設】&#10;一人当たり面積">
          <a:extLst>
            <a:ext uri="{FF2B5EF4-FFF2-40B4-BE49-F238E27FC236}">
              <a16:creationId xmlns:a16="http://schemas.microsoft.com/office/drawing/2014/main" id="{00000000-0008-0000-0F00-0000D8020000}"/>
            </a:ext>
          </a:extLst>
        </xdr:cNvPr>
        <xdr:cNvSpPr txBox="1"/>
      </xdr:nvSpPr>
      <xdr:spPr>
        <a:xfrm>
          <a:off x="16226867" y="1365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00000000-0008-0000-0F00-0000F1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5" name="【庁舎】&#10;有形固定資産減価償却率最小値テキスト">
          <a:extLst>
            <a:ext uri="{FF2B5EF4-FFF2-40B4-BE49-F238E27FC236}">
              <a16:creationId xmlns:a16="http://schemas.microsoft.com/office/drawing/2014/main" id="{00000000-0008-0000-0F00-0000F3020000}"/>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7" name="【庁舎】&#10;有形固定資産減価償却率最大値テキスト">
          <a:extLst>
            <a:ext uri="{FF2B5EF4-FFF2-40B4-BE49-F238E27FC236}">
              <a16:creationId xmlns:a16="http://schemas.microsoft.com/office/drawing/2014/main" id="{00000000-0008-0000-0F00-0000F5020000}"/>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759" name="【庁舎】&#10;有形固定資産減価償却率平均値テキスト">
          <a:extLst>
            <a:ext uri="{FF2B5EF4-FFF2-40B4-BE49-F238E27FC236}">
              <a16:creationId xmlns:a16="http://schemas.microsoft.com/office/drawing/2014/main" id="{00000000-0008-0000-0F00-0000F7020000}"/>
            </a:ext>
          </a:extLst>
        </xdr:cNvPr>
        <xdr:cNvSpPr txBox="1"/>
      </xdr:nvSpPr>
      <xdr:spPr>
        <a:xfrm>
          <a:off x="1441450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325600" y="169913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771" name="【庁舎】&#10;有形固定資産減価償却率該当値テキスト">
          <a:extLst>
            <a:ext uri="{FF2B5EF4-FFF2-40B4-BE49-F238E27FC236}">
              <a16:creationId xmlns:a16="http://schemas.microsoft.com/office/drawing/2014/main" id="{00000000-0008-0000-0F00-000003030000}"/>
            </a:ext>
          </a:extLst>
        </xdr:cNvPr>
        <xdr:cNvSpPr txBox="1"/>
      </xdr:nvSpPr>
      <xdr:spPr>
        <a:xfrm>
          <a:off x="14414500"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92348</xdr:rowOff>
    </xdr:from>
    <xdr:to>
      <xdr:col>81</xdr:col>
      <xdr:colOff>101600</xdr:colOff>
      <xdr:row>103</xdr:row>
      <xdr:rowOff>22498</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578840" y="1719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110489</xdr:rowOff>
    </xdr:from>
    <xdr:to>
      <xdr:col>85</xdr:col>
      <xdr:colOff>127000</xdr:colOff>
      <xdr:row>102</xdr:row>
      <xdr:rowOff>143148</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flipV="1">
          <a:off x="13629640" y="17042129"/>
          <a:ext cx="746760" cy="20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31931</xdr:rowOff>
    </xdr:from>
    <xdr:to>
      <xdr:col>76</xdr:col>
      <xdr:colOff>165100</xdr:colOff>
      <xdr:row>102</xdr:row>
      <xdr:rowOff>133531</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804140" y="171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82731</xdr:rowOff>
    </xdr:from>
    <xdr:to>
      <xdr:col>81</xdr:col>
      <xdr:colOff>50800</xdr:colOff>
      <xdr:row>102</xdr:row>
      <xdr:rowOff>143148</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54940" y="17182011"/>
          <a:ext cx="7747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2029440" y="17069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17418</xdr:rowOff>
    </xdr:from>
    <xdr:to>
      <xdr:col>76</xdr:col>
      <xdr:colOff>114300</xdr:colOff>
      <xdr:row>102</xdr:row>
      <xdr:rowOff>82731</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072620" y="17116698"/>
          <a:ext cx="78232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38463</xdr:rowOff>
    </xdr:from>
    <xdr:to>
      <xdr:col>67</xdr:col>
      <xdr:colOff>101600</xdr:colOff>
      <xdr:row>103</xdr:row>
      <xdr:rowOff>140063</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1231880" y="173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17418</xdr:rowOff>
    </xdr:from>
    <xdr:to>
      <xdr:col>71</xdr:col>
      <xdr:colOff>177800</xdr:colOff>
      <xdr:row>103</xdr:row>
      <xdr:rowOff>89263</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flipV="1">
          <a:off x="11282680" y="17116698"/>
          <a:ext cx="78994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780" name="n_1aveValue【庁舎】&#10;有形固定資産減価償却率">
          <a:extLst>
            <a:ext uri="{FF2B5EF4-FFF2-40B4-BE49-F238E27FC236}">
              <a16:creationId xmlns:a16="http://schemas.microsoft.com/office/drawing/2014/main" id="{00000000-0008-0000-0F00-00000C030000}"/>
            </a:ext>
          </a:extLst>
        </xdr:cNvPr>
        <xdr:cNvSpPr txBox="1"/>
      </xdr:nvSpPr>
      <xdr:spPr>
        <a:xfrm>
          <a:off x="13437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81" name="n_2aveValue【庁舎】&#10;有形固定資産減価償却率">
          <a:extLst>
            <a:ext uri="{FF2B5EF4-FFF2-40B4-BE49-F238E27FC236}">
              <a16:creationId xmlns:a16="http://schemas.microsoft.com/office/drawing/2014/main" id="{00000000-0008-0000-0F00-00000D030000}"/>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82" name="n_3aveValue【庁舎】&#10;有形固定資産減価償却率">
          <a:extLst>
            <a:ext uri="{FF2B5EF4-FFF2-40B4-BE49-F238E27FC236}">
              <a16:creationId xmlns:a16="http://schemas.microsoft.com/office/drawing/2014/main" id="{00000000-0008-0000-0F00-00000E030000}"/>
            </a:ext>
          </a:extLst>
        </xdr:cNvPr>
        <xdr:cNvSpPr txBox="1"/>
      </xdr:nvSpPr>
      <xdr:spPr>
        <a:xfrm>
          <a:off x="119005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3" name="n_4aveValue【庁舎】&#10;有形固定資産減価償却率">
          <a:extLst>
            <a:ext uri="{FF2B5EF4-FFF2-40B4-BE49-F238E27FC236}">
              <a16:creationId xmlns:a16="http://schemas.microsoft.com/office/drawing/2014/main" id="{00000000-0008-0000-0F00-00000F030000}"/>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39025</xdr:rowOff>
    </xdr:from>
    <xdr:ext cx="405111" cy="259045"/>
    <xdr:sp macro="" textlink="">
      <xdr:nvSpPr>
        <xdr:cNvPr id="784" name="n_1mainValue【庁舎】&#10;有形固定資産減価償却率">
          <a:extLst>
            <a:ext uri="{FF2B5EF4-FFF2-40B4-BE49-F238E27FC236}">
              <a16:creationId xmlns:a16="http://schemas.microsoft.com/office/drawing/2014/main" id="{00000000-0008-0000-0F00-000010030000}"/>
            </a:ext>
          </a:extLst>
        </xdr:cNvPr>
        <xdr:cNvSpPr txBox="1"/>
      </xdr:nvSpPr>
      <xdr:spPr>
        <a:xfrm>
          <a:off x="13437244" y="1697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150058</xdr:rowOff>
    </xdr:from>
    <xdr:ext cx="405111" cy="259045"/>
    <xdr:sp macro="" textlink="">
      <xdr:nvSpPr>
        <xdr:cNvPr id="785" name="n_2mainValue【庁舎】&#10;有形固定資産減価償却率">
          <a:extLst>
            <a:ext uri="{FF2B5EF4-FFF2-40B4-BE49-F238E27FC236}">
              <a16:creationId xmlns:a16="http://schemas.microsoft.com/office/drawing/2014/main" id="{00000000-0008-0000-0F00-000011030000}"/>
            </a:ext>
          </a:extLst>
        </xdr:cNvPr>
        <xdr:cNvSpPr txBox="1"/>
      </xdr:nvSpPr>
      <xdr:spPr>
        <a:xfrm>
          <a:off x="12675244" y="1691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786" name="n_3mainValue【庁舎】&#10;有形固定資産減価償却率">
          <a:extLst>
            <a:ext uri="{FF2B5EF4-FFF2-40B4-BE49-F238E27FC236}">
              <a16:creationId xmlns:a16="http://schemas.microsoft.com/office/drawing/2014/main" id="{00000000-0008-0000-0F00-000012030000}"/>
            </a:ext>
          </a:extLst>
        </xdr:cNvPr>
        <xdr:cNvSpPr txBox="1"/>
      </xdr:nvSpPr>
      <xdr:spPr>
        <a:xfrm>
          <a:off x="11900544" y="1684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156590</xdr:rowOff>
    </xdr:from>
    <xdr:ext cx="405111" cy="259045"/>
    <xdr:sp macro="" textlink="">
      <xdr:nvSpPr>
        <xdr:cNvPr id="787" name="n_4mainValue【庁舎】&#10;有形固定資産減価償却率">
          <a:extLst>
            <a:ext uri="{FF2B5EF4-FFF2-40B4-BE49-F238E27FC236}">
              <a16:creationId xmlns:a16="http://schemas.microsoft.com/office/drawing/2014/main" id="{00000000-0008-0000-0F00-000013030000}"/>
            </a:ext>
          </a:extLst>
        </xdr:cNvPr>
        <xdr:cNvSpPr txBox="1"/>
      </xdr:nvSpPr>
      <xdr:spPr>
        <a:xfrm>
          <a:off x="11102984" y="1708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00000000-0008-0000-0F00-00002C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a:extLst>
            <a:ext uri="{FF2B5EF4-FFF2-40B4-BE49-F238E27FC236}">
              <a16:creationId xmlns:a16="http://schemas.microsoft.com/office/drawing/2014/main" id="{00000000-0008-0000-0F00-00002E03000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6" name="【庁舎】&#10;一人当たり面積最大値テキスト">
          <a:extLst>
            <a:ext uri="{FF2B5EF4-FFF2-40B4-BE49-F238E27FC236}">
              <a16:creationId xmlns:a16="http://schemas.microsoft.com/office/drawing/2014/main" id="{00000000-0008-0000-0F00-000030030000}"/>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18" name="【庁舎】&#10;一人当たり面積平均値テキスト">
          <a:extLst>
            <a:ext uri="{FF2B5EF4-FFF2-40B4-BE49-F238E27FC236}">
              <a16:creationId xmlns:a16="http://schemas.microsoft.com/office/drawing/2014/main" id="{00000000-0008-0000-0F00-000032030000}"/>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9458940" y="17570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830" name="【庁舎】&#10;一人当たり面積該当値テキスト">
          <a:extLst>
            <a:ext uri="{FF2B5EF4-FFF2-40B4-BE49-F238E27FC236}">
              <a16:creationId xmlns:a16="http://schemas.microsoft.com/office/drawing/2014/main" id="{00000000-0008-0000-0F00-00003E030000}"/>
            </a:ext>
          </a:extLst>
        </xdr:cNvPr>
        <xdr:cNvSpPr txBox="1"/>
      </xdr:nvSpPr>
      <xdr:spPr>
        <a:xfrm>
          <a:off x="19547840" y="1742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61323</xdr:rowOff>
    </xdr:from>
    <xdr:to>
      <xdr:col>112</xdr:col>
      <xdr:colOff>38100</xdr:colOff>
      <xdr:row>103</xdr:row>
      <xdr:rowOff>162923</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8735040" y="17328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112123</xdr:rowOff>
    </xdr:from>
    <xdr:to>
      <xdr:col>116</xdr:col>
      <xdr:colOff>63500</xdr:colOff>
      <xdr:row>105</xdr:row>
      <xdr:rowOff>15784</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8778220" y="17379043"/>
          <a:ext cx="731520" cy="23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80918</xdr:rowOff>
    </xdr:from>
    <xdr:to>
      <xdr:col>107</xdr:col>
      <xdr:colOff>101600</xdr:colOff>
      <xdr:row>104</xdr:row>
      <xdr:rowOff>11068</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7937480" y="1734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112123</xdr:rowOff>
    </xdr:from>
    <xdr:to>
      <xdr:col>111</xdr:col>
      <xdr:colOff>177800</xdr:colOff>
      <xdr:row>103</xdr:row>
      <xdr:rowOff>131718</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17988280" y="17379043"/>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97245</xdr:rowOff>
    </xdr:from>
    <xdr:to>
      <xdr:col>102</xdr:col>
      <xdr:colOff>165100</xdr:colOff>
      <xdr:row>104</xdr:row>
      <xdr:rowOff>27395</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7162780" y="1736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131718</xdr:rowOff>
    </xdr:from>
    <xdr:to>
      <xdr:col>107</xdr:col>
      <xdr:colOff>50800</xdr:colOff>
      <xdr:row>103</xdr:row>
      <xdr:rowOff>148045</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17213580" y="17398638"/>
          <a:ext cx="7747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151130</xdr:rowOff>
    </xdr:from>
    <xdr:to>
      <xdr:col>98</xdr:col>
      <xdr:colOff>38100</xdr:colOff>
      <xdr:row>103</xdr:row>
      <xdr:rowOff>81280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6388080" y="1725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30480</xdr:rowOff>
    </xdr:from>
    <xdr:to>
      <xdr:col>102</xdr:col>
      <xdr:colOff>114300</xdr:colOff>
      <xdr:row>103</xdr:row>
      <xdr:rowOff>148045</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6431260" y="17297400"/>
          <a:ext cx="78232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839" name="n_1aveValue【庁舎】&#10;一人当たり面積">
          <a:extLst>
            <a:ext uri="{FF2B5EF4-FFF2-40B4-BE49-F238E27FC236}">
              <a16:creationId xmlns:a16="http://schemas.microsoft.com/office/drawing/2014/main" id="{00000000-0008-0000-0F00-000047030000}"/>
            </a:ext>
          </a:extLst>
        </xdr:cNvPr>
        <xdr:cNvSpPr txBox="1"/>
      </xdr:nvSpPr>
      <xdr:spPr>
        <a:xfrm>
          <a:off x="1856112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40" name="n_2aveValue【庁舎】&#10;一人当たり面積">
          <a:extLst>
            <a:ext uri="{FF2B5EF4-FFF2-40B4-BE49-F238E27FC236}">
              <a16:creationId xmlns:a16="http://schemas.microsoft.com/office/drawing/2014/main" id="{00000000-0008-0000-0F00-000048030000}"/>
            </a:ext>
          </a:extLst>
        </xdr:cNvPr>
        <xdr:cNvSpPr txBox="1"/>
      </xdr:nvSpPr>
      <xdr:spPr>
        <a:xfrm>
          <a:off x="177762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841" name="n_3aveValue【庁舎】&#10;一人当たり面積">
          <a:extLst>
            <a:ext uri="{FF2B5EF4-FFF2-40B4-BE49-F238E27FC236}">
              <a16:creationId xmlns:a16="http://schemas.microsoft.com/office/drawing/2014/main" id="{00000000-0008-0000-0F00-000049030000}"/>
            </a:ext>
          </a:extLst>
        </xdr:cNvPr>
        <xdr:cNvSpPr txBox="1"/>
      </xdr:nvSpPr>
      <xdr:spPr>
        <a:xfrm>
          <a:off x="17001567" y="1796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42" name="n_4aveValue【庁舎】&#10;一人当たり面積">
          <a:extLst>
            <a:ext uri="{FF2B5EF4-FFF2-40B4-BE49-F238E27FC236}">
              <a16:creationId xmlns:a16="http://schemas.microsoft.com/office/drawing/2014/main" id="{00000000-0008-0000-0F00-00004A030000}"/>
            </a:ext>
          </a:extLst>
        </xdr:cNvPr>
        <xdr:cNvSpPr txBox="1"/>
      </xdr:nvSpPr>
      <xdr:spPr>
        <a:xfrm>
          <a:off x="1622686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8000</xdr:rowOff>
    </xdr:from>
    <xdr:ext cx="469744" cy="259045"/>
    <xdr:sp macro="" textlink="">
      <xdr:nvSpPr>
        <xdr:cNvPr id="843" name="n_1mainValue【庁舎】&#10;一人当たり面積">
          <a:extLst>
            <a:ext uri="{FF2B5EF4-FFF2-40B4-BE49-F238E27FC236}">
              <a16:creationId xmlns:a16="http://schemas.microsoft.com/office/drawing/2014/main" id="{00000000-0008-0000-0F00-00004B030000}"/>
            </a:ext>
          </a:extLst>
        </xdr:cNvPr>
        <xdr:cNvSpPr txBox="1"/>
      </xdr:nvSpPr>
      <xdr:spPr>
        <a:xfrm>
          <a:off x="18561127" y="171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27595</xdr:rowOff>
    </xdr:from>
    <xdr:ext cx="469744" cy="259045"/>
    <xdr:sp macro="" textlink="">
      <xdr:nvSpPr>
        <xdr:cNvPr id="844" name="n_2mainValue【庁舎】&#10;一人当たり面積">
          <a:extLst>
            <a:ext uri="{FF2B5EF4-FFF2-40B4-BE49-F238E27FC236}">
              <a16:creationId xmlns:a16="http://schemas.microsoft.com/office/drawing/2014/main" id="{00000000-0008-0000-0F00-00004C030000}"/>
            </a:ext>
          </a:extLst>
        </xdr:cNvPr>
        <xdr:cNvSpPr txBox="1"/>
      </xdr:nvSpPr>
      <xdr:spPr>
        <a:xfrm>
          <a:off x="17776267" y="1712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43922</xdr:rowOff>
    </xdr:from>
    <xdr:ext cx="469744" cy="259045"/>
    <xdr:sp macro="" textlink="">
      <xdr:nvSpPr>
        <xdr:cNvPr id="845" name="n_3mainValue【庁舎】&#10;一人当たり面積">
          <a:extLst>
            <a:ext uri="{FF2B5EF4-FFF2-40B4-BE49-F238E27FC236}">
              <a16:creationId xmlns:a16="http://schemas.microsoft.com/office/drawing/2014/main" id="{00000000-0008-0000-0F00-00004D030000}"/>
            </a:ext>
          </a:extLst>
        </xdr:cNvPr>
        <xdr:cNvSpPr txBox="1"/>
      </xdr:nvSpPr>
      <xdr:spPr>
        <a:xfrm>
          <a:off x="17001567" y="171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97807</xdr:rowOff>
    </xdr:from>
    <xdr:ext cx="469744" cy="259045"/>
    <xdr:sp macro="" textlink="">
      <xdr:nvSpPr>
        <xdr:cNvPr id="846" name="n_4mainValue【庁舎】&#10;一人当たり面積">
          <a:extLst>
            <a:ext uri="{FF2B5EF4-FFF2-40B4-BE49-F238E27FC236}">
              <a16:creationId xmlns:a16="http://schemas.microsoft.com/office/drawing/2014/main" id="{00000000-0008-0000-0F00-00004E030000}"/>
            </a:ext>
          </a:extLst>
        </xdr:cNvPr>
        <xdr:cNvSpPr txBox="1"/>
      </xdr:nvSpPr>
      <xdr:spPr>
        <a:xfrm>
          <a:off x="1622686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年に建設された「市民会館」と令和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年に供用を開始した「庁舎」、令和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年度に一部供用を開始した「図書館」を除き、類似団体内平均値よりも高い値となっている。「庁舎」については、立川総合支所が複合施設として令和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年度より供用を開始したことから「庁舎」としての一人当たりの面積が減少しているが、依然として類似団体内平均の</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倍の面積がある。「図書館」については、令和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年度に全館供用開始となることから面積が増加し、類似団体内平均値以上の一人当たり面積となることが見込まれる。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その他の施設についても多くの施設の一人当たり面積が類似団体内平均値を上回っていることから、令和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年度に策定した公共施設総合管理計画及び個別施設計画をもとにした長寿命化や、施設の統廃合を含めた総資産量の適正化だけでなく、施設面積の縮小を図っていく必要がある。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類似団体内平均を大きく下回っており、財源を普通交付税に依存している構造が長年続いている。</a:t>
          </a:r>
        </a:p>
        <a:p>
          <a:r>
            <a:rPr kumimoji="1" lang="ja-JP" altLang="en-US" sz="1100">
              <a:latin typeface="ＭＳ Ｐゴシック" panose="020B0600070205080204" pitchFamily="50" charset="-128"/>
              <a:ea typeface="ＭＳ Ｐゴシック" panose="020B0600070205080204" pitchFamily="50" charset="-128"/>
            </a:rPr>
            <a:t>　分母となる基準財政需要額は単位費用の増による高齢者保健費の増加及び道路面積の増による道路橋りょう費の増加により全体として増加した。なお、分子となる基準財政収入額も地方消費税交付金の増加等により、全体として増加としたため、財政力指数は前年度と同ポイントとなった。</a:t>
          </a:r>
        </a:p>
        <a:p>
          <a:r>
            <a:rPr kumimoji="1" lang="ja-JP" altLang="en-US" sz="1100">
              <a:latin typeface="ＭＳ Ｐゴシック" panose="020B0600070205080204" pitchFamily="50" charset="-128"/>
              <a:ea typeface="ＭＳ Ｐゴシック" panose="020B0600070205080204" pitchFamily="50" charset="-128"/>
            </a:rPr>
            <a:t>　基準財政需要額の多くを占める公債費の抑制に努め、民間への委託など行政の効率化を進めることで財政基盤の強化に努めていく。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130628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113393</xdr:rowOff>
    </xdr:from>
    <xdr:to>
      <xdr:col>11</xdr:col>
      <xdr:colOff>31750</xdr:colOff>
      <xdr:row>44</xdr:row>
      <xdr:rowOff>130628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経常収支比率は類似団体の中で下位に位置しており、財政構造の硬直化が顕著である。</a:t>
          </a:r>
        </a:p>
        <a:p>
          <a:r>
            <a:rPr kumimoji="1" lang="ja-JP" altLang="en-US" sz="1100">
              <a:latin typeface="ＭＳ Ｐゴシック" panose="020B0600070205080204" pitchFamily="50" charset="-128"/>
              <a:ea typeface="ＭＳ Ｐゴシック" panose="020B0600070205080204" pitchFamily="50" charset="-128"/>
            </a:rPr>
            <a:t>　分子となる経常経費充当一般財源は、補助費等はやや減少したものの公債費や物件費の増加により全体として増加した。また、分母となる経常一般財源は、普通交付税の増額によりやや増加したため、経常収支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今後も公債費の下げ止まり等により経常収支比率は高い比率での推移が想定されるため、公債費の抑制や行政改革推進による人件費の適正化等、経常経費の削減に努める。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114723</xdr:rowOff>
    </xdr:from>
    <xdr:to>
      <xdr:col>23</xdr:col>
      <xdr:colOff>133350</xdr:colOff>
      <xdr:row>66</xdr:row>
      <xdr:rowOff>118745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3042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66</xdr:row>
      <xdr:rowOff>118745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2934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67</xdr:row>
      <xdr:rowOff>31750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2293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31750</xdr:rowOff>
    </xdr:from>
    <xdr:to>
      <xdr:col>11</xdr:col>
      <xdr:colOff>31750</xdr:colOff>
      <xdr:row>67</xdr:row>
      <xdr:rowOff>88054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5189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152400</xdr:rowOff>
    </xdr:from>
    <xdr:to>
      <xdr:col>11</xdr:col>
      <xdr:colOff>82550</xdr:colOff>
      <xdr:row>67</xdr:row>
      <xdr:rowOff>82550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67327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37254</xdr:rowOff>
    </xdr:from>
    <xdr:to>
      <xdr:col>7</xdr:col>
      <xdr:colOff>31750</xdr:colOff>
      <xdr:row>67</xdr:row>
      <xdr:rowOff>138854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123631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人件費については、特別な支援が必要な園児の対応のため、幼稚園にパートタイム職員が増員になるなど会計年度任用職員が増員となったことや、期末手当等や正職員給与の増額により、増加した。</a:t>
          </a:r>
        </a:p>
        <a:p>
          <a:r>
            <a:rPr kumimoji="1" lang="ja-JP" altLang="en-US" sz="1100">
              <a:latin typeface="ＭＳ Ｐゴシック" panose="020B0600070205080204" pitchFamily="50" charset="-128"/>
              <a:ea typeface="ＭＳ Ｐゴシック" panose="020B0600070205080204" pitchFamily="50" charset="-128"/>
            </a:rPr>
            <a:t>　物件費については、図書館・立川総合支所の整備事業に係る備品購入や光熱費の価格高騰に伴い増加した。</a:t>
          </a:r>
        </a:p>
        <a:p>
          <a:r>
            <a:rPr kumimoji="1" lang="ja-JP" altLang="en-US" sz="1100">
              <a:latin typeface="ＭＳ Ｐゴシック" panose="020B0600070205080204" pitchFamily="50" charset="-128"/>
              <a:ea typeface="ＭＳ Ｐゴシック" panose="020B0600070205080204" pitchFamily="50" charset="-128"/>
            </a:rPr>
            <a:t>　類似団体と比較すると直営施設が多く、会計年度任用職員も依然多い状況であるため、行財政改革の推進による事務の効率化や民間への委託等を図りつつ、適正な行政運営に努める。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150316</xdr:rowOff>
    </xdr:from>
    <xdr:to>
      <xdr:col>23</xdr:col>
      <xdr:colOff>133350</xdr:colOff>
      <xdr:row>86</xdr:row>
      <xdr:rowOff>28615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23566"/>
          <a:ext cx="838200" cy="4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150316</xdr:rowOff>
    </xdr:from>
    <xdr:to>
      <xdr:col>19</xdr:col>
      <xdr:colOff>133350</xdr:colOff>
      <xdr:row>86</xdr:row>
      <xdr:rowOff>46881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23566"/>
          <a:ext cx="889000" cy="6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46881</xdr:rowOff>
    </xdr:from>
    <xdr:to>
      <xdr:col>15</xdr:col>
      <xdr:colOff>82550</xdr:colOff>
      <xdr:row>86</xdr:row>
      <xdr:rowOff>129341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79158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101372</xdr:rowOff>
    </xdr:from>
    <xdr:to>
      <xdr:col>11</xdr:col>
      <xdr:colOff>31750</xdr:colOff>
      <xdr:row>86</xdr:row>
      <xdr:rowOff>129341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03172"/>
          <a:ext cx="889000" cy="37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149265</xdr:rowOff>
    </xdr:from>
    <xdr:to>
      <xdr:col>23</xdr:col>
      <xdr:colOff>184150</xdr:colOff>
      <xdr:row>86</xdr:row>
      <xdr:rowOff>79415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121342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9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99516</xdr:rowOff>
    </xdr:from>
    <xdr:to>
      <xdr:col>19</xdr:col>
      <xdr:colOff>184150</xdr:colOff>
      <xdr:row>86</xdr:row>
      <xdr:rowOff>29666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14443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5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167531</xdr:rowOff>
    </xdr:from>
    <xdr:to>
      <xdr:col>15</xdr:col>
      <xdr:colOff>133350</xdr:colOff>
      <xdr:row>86</xdr:row>
      <xdr:rowOff>97681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82458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2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78541</xdr:rowOff>
    </xdr:from>
    <xdr:to>
      <xdr:col>11</xdr:col>
      <xdr:colOff>82550</xdr:colOff>
      <xdr:row>87</xdr:row>
      <xdr:rowOff>8691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164918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0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50572</xdr:rowOff>
    </xdr:from>
    <xdr:to>
      <xdr:col>7</xdr:col>
      <xdr:colOff>31750</xdr:colOff>
      <xdr:row>84</xdr:row>
      <xdr:rowOff>152172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136949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年度の合併時の給与制度の統合以降、類似団体内平均を下回る状態が続いている。</a:t>
          </a:r>
        </a:p>
        <a:p>
          <a:r>
            <a:rPr kumimoji="1" lang="ja-JP" altLang="en-US" sz="1100">
              <a:latin typeface="ＭＳ Ｐゴシック" panose="020B0600070205080204" pitchFamily="50" charset="-128"/>
              <a:ea typeface="ＭＳ Ｐゴシック" panose="020B0600070205080204" pitchFamily="50" charset="-128"/>
            </a:rPr>
            <a:t>　県に準じた職員給の改定が行われており、近年は一定の水準で推移している状況にある。</a:t>
          </a:r>
        </a:p>
        <a:p>
          <a:r>
            <a:rPr kumimoji="1" lang="ja-JP" altLang="en-US" sz="1100">
              <a:latin typeface="ＭＳ Ｐゴシック" panose="020B0600070205080204" pitchFamily="50" charset="-128"/>
              <a:ea typeface="ＭＳ Ｐゴシック" panose="020B0600070205080204" pitchFamily="50" charset="-128"/>
            </a:rPr>
            <a:t>　今後も住民の理解が得られるよう、給与の適正化、給与体系の構築に努める。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4154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99786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99786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企業部局があること、幼稚園４園を公立で運営していることから、類似団体の職員数を上回る水準となっている。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年度から一部の公立保育園と幼稚園を民営認定子ども園に移行し、公民館からまちづくりセンターに移行した施設のうち４つを指定管理施設とすることで行政組織の効率化を進めた。直営である</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つのまちづくりセンターの指定管理施設化を進めていくほか、今後も定員適正化計画に基づく職員数の適正化や行政組織のさらなる効率化を目指し、人材育成と住民サービスの質の向上に努めていく。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79828</xdr:rowOff>
    </xdr:from>
    <xdr:to>
      <xdr:col>81</xdr:col>
      <xdr:colOff>44450</xdr:colOff>
      <xdr:row>63</xdr:row>
      <xdr:rowOff>90170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8117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79828</xdr:rowOff>
    </xdr:from>
    <xdr:to>
      <xdr:col>77</xdr:col>
      <xdr:colOff>44450</xdr:colOff>
      <xdr:row>63</xdr:row>
      <xdr:rowOff>79828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8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52251</xdr:rowOff>
    </xdr:from>
    <xdr:to>
      <xdr:col>72</xdr:col>
      <xdr:colOff>203200</xdr:colOff>
      <xdr:row>63</xdr:row>
      <xdr:rowOff>79828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5360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52251</xdr:rowOff>
    </xdr:from>
    <xdr:to>
      <xdr:col>68</xdr:col>
      <xdr:colOff>152400</xdr:colOff>
      <xdr:row>63</xdr:row>
      <xdr:rowOff>67763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85360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29028</xdr:rowOff>
    </xdr:from>
    <xdr:to>
      <xdr:col>77</xdr:col>
      <xdr:colOff>95250</xdr:colOff>
      <xdr:row>63</xdr:row>
      <xdr:rowOff>130628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115405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29028</xdr:rowOff>
    </xdr:from>
    <xdr:to>
      <xdr:col>73</xdr:col>
      <xdr:colOff>44450</xdr:colOff>
      <xdr:row>63</xdr:row>
      <xdr:rowOff>130628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115405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1451</xdr:rowOff>
    </xdr:from>
    <xdr:to>
      <xdr:col>68</xdr:col>
      <xdr:colOff>203200</xdr:colOff>
      <xdr:row>63</xdr:row>
      <xdr:rowOff>103051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87828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16963</xdr:rowOff>
    </xdr:from>
    <xdr:to>
      <xdr:col>64</xdr:col>
      <xdr:colOff>152400</xdr:colOff>
      <xdr:row>63</xdr:row>
      <xdr:rowOff>118563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103340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年度は分子となる元利償還金が本庁舎等整備事業の償還が開始したことにより増加したものの、分母となる標準財政規模も普通交付税の増加により増加したため、実質公債費比率（単年度）は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ポイント減少となり、実質公債費比率（３か年平均）では同ポイントとなった。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今後も起債額の抑制や年度間の平準化に努めるほか、交付税措置等で有利な起債の活用を図っていく。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102616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03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42</xdr:row>
      <xdr:rowOff>121920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43</xdr:row>
      <xdr:rowOff>18034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228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37338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157988</xdr:rowOff>
    </xdr:from>
    <xdr:to>
      <xdr:col>64</xdr:col>
      <xdr:colOff>152400</xdr:colOff>
      <xdr:row>43</xdr:row>
      <xdr:rowOff>88138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72915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令和元年度をピークに地方債現在高が減少となっていること、下水道事業債における地方債現在高の減等による公営企業債等の繰入見込額の減少により、将来負担比率は令和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今後も、武道館整備事業や学校整備等の大規模事業が予定されていることから、地方債以外の財源の確保や事業の平準化等、起債額の抑制等により財政健全化に努めていく。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159385</xdr:rowOff>
    </xdr:from>
    <xdr:to>
      <xdr:col>81</xdr:col>
      <xdr:colOff>44450</xdr:colOff>
      <xdr:row>15</xdr:row>
      <xdr:rowOff>12869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59685"/>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12869</xdr:rowOff>
    </xdr:from>
    <xdr:to>
      <xdr:col>77</xdr:col>
      <xdr:colOff>44450</xdr:colOff>
      <xdr:row>15</xdr:row>
      <xdr:rowOff>63542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58461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63542</xdr:rowOff>
    </xdr:from>
    <xdr:to>
      <xdr:col>72</xdr:col>
      <xdr:colOff>203200</xdr:colOff>
      <xdr:row>16</xdr:row>
      <xdr:rowOff>58589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35292"/>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58589</xdr:rowOff>
    </xdr:from>
    <xdr:to>
      <xdr:col>68</xdr:col>
      <xdr:colOff>152400</xdr:colOff>
      <xdr:row>17</xdr:row>
      <xdr:rowOff>37550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801789"/>
          <a:ext cx="889000" cy="1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108585</xdr:rowOff>
    </xdr:from>
    <xdr:to>
      <xdr:col>81</xdr:col>
      <xdr:colOff>95250</xdr:colOff>
      <xdr:row>15</xdr:row>
      <xdr:rowOff>38735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80662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133519</xdr:rowOff>
    </xdr:from>
    <xdr:to>
      <xdr:col>77</xdr:col>
      <xdr:colOff>95250</xdr:colOff>
      <xdr:row>15</xdr:row>
      <xdr:rowOff>63669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48446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2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12742</xdr:rowOff>
    </xdr:from>
    <xdr:to>
      <xdr:col>73</xdr:col>
      <xdr:colOff>44450</xdr:colOff>
      <xdr:row>15</xdr:row>
      <xdr:rowOff>114342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99119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6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7789</xdr:rowOff>
    </xdr:from>
    <xdr:to>
      <xdr:col>68</xdr:col>
      <xdr:colOff>203200</xdr:colOff>
      <xdr:row>16</xdr:row>
      <xdr:rowOff>109389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94166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83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158200</xdr:rowOff>
    </xdr:from>
    <xdr:to>
      <xdr:col>64</xdr:col>
      <xdr:colOff>152400</xdr:colOff>
      <xdr:row>17</xdr:row>
      <xdr:rowOff>88350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9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73127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8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類似団体内平均を下回っている。分子である人件費は、特別な支援が必要な園児の対応のため、幼稚園にパートタイム職員が増員になるなど会計年度任用職員が増員となったことや、期末手当等や正職員給与の増額により、増加した一方で、分母である経常一般財源も普通交付税の増額によりやや増加したことが減少の主な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今後も職員定員適正化計画に基づく職員年齢構成の平準化や指定管理や新たな民間委託導入等の行政改革に取り組み、適正化に努めていく。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20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843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ポイント増加したものの、類似団体内平均を下回っている。増加の要因として、図書館・立川総合支所の整備事業に係る備品購入や光熱費の価格高騰に伴う増額等が考えられる。</a:t>
          </a:r>
        </a:p>
        <a:p>
          <a:r>
            <a:rPr kumimoji="1" lang="ja-JP" altLang="en-US" sz="1100">
              <a:latin typeface="ＭＳ Ｐゴシック" panose="020B0600070205080204" pitchFamily="50" charset="-128"/>
              <a:ea typeface="ＭＳ Ｐゴシック" panose="020B0600070205080204" pitchFamily="50" charset="-128"/>
            </a:rPr>
            <a:t>　現在、行政のデジタル化による事務作業の効率化やペーパーレスを推進しており、業務内容の見直し等と共に行政改革の更なる推進を図り、削減に努めていく。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2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140607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59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59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15</xdr:row>
      <xdr:rowOff>129721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1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ポイント増加しているが、依然として類似団体内平均を下回っている。増加の要因は、コロナ・物価高騰関連の地方創生臨時交付金による、給付金・定額減税一体支援事業・低所得者世帯給付金の皆増、令和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月からの高校生医療費無償化等の影響による医療給付費（子）の増額が考えられる。</a:t>
          </a:r>
        </a:p>
        <a:p>
          <a:r>
            <a:rPr kumimoji="1" lang="ja-JP" altLang="en-US" sz="1100">
              <a:latin typeface="ＭＳ Ｐゴシック" panose="020B0600070205080204" pitchFamily="50" charset="-128"/>
              <a:ea typeface="ＭＳ Ｐゴシック" panose="020B0600070205080204" pitchFamily="50" charset="-128"/>
            </a:rPr>
            <a:t>　類似団体と比較すると扶助費は低い状況にあるが、今後も高齢化の進行や高校生までの医療費無償化等で扶助費の増加が見込まれるため、住民ニーズを的確に把握しながら適正な執行に努めていく。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ポイント減少しているものの、類似団体内平均を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減少の要因としては、維持補修費の除雪作業委託料が降雪量が例年よりも少なかったことにより減額となったことが考えられる。</a:t>
          </a:r>
        </a:p>
        <a:p>
          <a:r>
            <a:rPr kumimoji="1" lang="ja-JP" altLang="en-US" sz="1100">
              <a:latin typeface="ＭＳ Ｐゴシック" panose="020B0600070205080204" pitchFamily="50" charset="-128"/>
              <a:ea typeface="ＭＳ Ｐゴシック" panose="020B0600070205080204" pitchFamily="50" charset="-128"/>
            </a:rPr>
            <a:t>　今後は、老朽化した施設に係る修繕料が増加していくと考えられるため、公共施設等総合管理計画等に基づき、施設修繕の平準化を図っていく。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1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445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113393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44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113393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55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ポイント減少しているものの、類似団体平均を</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減少の要因として、下水道事業会計補助金の減額や町税還付金の皆減が考えられる。</a:t>
          </a:r>
        </a:p>
        <a:p>
          <a:r>
            <a:rPr kumimoji="1" lang="ja-JP" altLang="en-US" sz="1100">
              <a:latin typeface="ＭＳ Ｐゴシック" panose="020B0600070205080204" pitchFamily="50" charset="-128"/>
              <a:ea typeface="ＭＳ Ｐゴシック" panose="020B0600070205080204" pitchFamily="50" charset="-128"/>
            </a:rPr>
            <a:t>　今後も補助金等見直し方針に基づき、補助金等の根拠や効果、内容等の点検や検証を行いつつ、適正な執行に努めていく。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729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17272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27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ポイント増加し、類似団体内順位は最下位となっている。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年度より本庁舎整備事業の元金償還が始まったことから、令和元年度をピークとして今まで減少傾向にあったものが増加に転じ、</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憶を超える公債費となっている。</a:t>
          </a:r>
        </a:p>
        <a:p>
          <a:r>
            <a:rPr kumimoji="1" lang="ja-JP" altLang="en-US" sz="1100">
              <a:latin typeface="ＭＳ Ｐゴシック" panose="020B0600070205080204" pitchFamily="50" charset="-128"/>
              <a:ea typeface="ＭＳ Ｐゴシック" panose="020B0600070205080204" pitchFamily="50" charset="-128"/>
            </a:rPr>
            <a:t>　今後も公債費が高い状況が続く見込みであるため、借入額を償還額以下に抑えるなど起債額の抑制や年度間の平準化に努めていく。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27939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171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27939</xdr:rowOff>
    </xdr:from>
    <xdr:to>
      <xdr:col>24</xdr:col>
      <xdr:colOff>114300</xdr:colOff>
      <xdr:row>80</xdr:row>
      <xdr:rowOff>27939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xdr:rowOff>
    </xdr:from>
    <xdr:to>
      <xdr:col>24</xdr:col>
      <xdr:colOff>25400</xdr:colOff>
      <xdr:row>80</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721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157497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123189</xdr:rowOff>
    </xdr:from>
    <xdr:to>
      <xdr:col>19</xdr:col>
      <xdr:colOff>187325</xdr:colOff>
      <xdr:row>80</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67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22861</xdr:rowOff>
    </xdr:from>
    <xdr:to>
      <xdr:col>20</xdr:col>
      <xdr:colOff>38100</xdr:colOff>
      <xdr:row>76</xdr:row>
      <xdr:rowOff>124461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123189</xdr:rowOff>
    </xdr:from>
    <xdr:to>
      <xdr:col>15</xdr:col>
      <xdr:colOff>98425</xdr:colOff>
      <xdr:row>80</xdr:row>
      <xdr:rowOff>66039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677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66039</xdr:rowOff>
    </xdr:from>
    <xdr:to>
      <xdr:col>11</xdr:col>
      <xdr:colOff>9525</xdr:colOff>
      <xdr:row>81</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82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140970</xdr:rowOff>
    </xdr:from>
    <xdr:to>
      <xdr:col>11</xdr:col>
      <xdr:colOff>60325</xdr:colOff>
      <xdr:row>76</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148589</xdr:rowOff>
    </xdr:from>
    <xdr:to>
      <xdr:col>24</xdr:col>
      <xdr:colOff>76200</xdr:colOff>
      <xdr:row>80</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57166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0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72389</xdr:rowOff>
    </xdr:from>
    <xdr:to>
      <xdr:col>15</xdr:col>
      <xdr:colOff>149225</xdr:colOff>
      <xdr:row>80</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158766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15239</xdr:rowOff>
    </xdr:from>
    <xdr:to>
      <xdr:col>11</xdr:col>
      <xdr:colOff>60325</xdr:colOff>
      <xdr:row>80</xdr:row>
      <xdr:rowOff>116839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101616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137161</xdr:rowOff>
    </xdr:from>
    <xdr:to>
      <xdr:col>6</xdr:col>
      <xdr:colOff>171450</xdr:colOff>
      <xdr:row>81</xdr:row>
      <xdr:rowOff>67311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52088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ポイント減少し、類似団体内平均を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減少の要因として、人件費、物件費が増加した一方、補助費等、維持補修費の減少により全体として減少している。</a:t>
          </a:r>
        </a:p>
        <a:p>
          <a:r>
            <a:rPr kumimoji="1" lang="ja-JP" altLang="en-US" sz="1100">
              <a:latin typeface="ＭＳ Ｐゴシック" panose="020B0600070205080204" pitchFamily="50" charset="-128"/>
              <a:ea typeface="ＭＳ Ｐゴシック" panose="020B0600070205080204" pitchFamily="50" charset="-128"/>
            </a:rPr>
            <a:t>　類似団体内平均と同程度であるものの、更なる改善に向けて業務内容の見直しや物価高騰を踏まえた受益者負担の適正化等、行政改革の推進を図り、財政の健全化に努めていく。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532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0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129287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70332"/>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77</xdr:row>
      <xdr:rowOff>129287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21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76251</xdr:rowOff>
    </xdr:from>
    <xdr:to>
      <xdr:col>29</xdr:col>
      <xdr:colOff>127000</xdr:colOff>
      <xdr:row>14</xdr:row>
      <xdr:rowOff>133229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4176"/>
          <a:ext cx="647700" cy="56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82975</xdr:rowOff>
    </xdr:from>
    <xdr:to>
      <xdr:col>26</xdr:col>
      <xdr:colOff>50800</xdr:colOff>
      <xdr:row>14</xdr:row>
      <xdr:rowOff>133229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30900"/>
          <a:ext cx="698500" cy="5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82975</xdr:rowOff>
    </xdr:from>
    <xdr:to>
      <xdr:col>22</xdr:col>
      <xdr:colOff>114300</xdr:colOff>
      <xdr:row>14</xdr:row>
      <xdr:rowOff>97358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30900"/>
          <a:ext cx="698500" cy="1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89681</xdr:rowOff>
    </xdr:from>
    <xdr:to>
      <xdr:col>18</xdr:col>
      <xdr:colOff>177800</xdr:colOff>
      <xdr:row>14</xdr:row>
      <xdr:rowOff>97358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37606"/>
          <a:ext cx="698500" cy="7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25451</xdr:rowOff>
    </xdr:from>
    <xdr:to>
      <xdr:col>29</xdr:col>
      <xdr:colOff>177800</xdr:colOff>
      <xdr:row>14</xdr:row>
      <xdr:rowOff>127051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3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41978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82429</xdr:rowOff>
    </xdr:from>
    <xdr:to>
      <xdr:col>26</xdr:col>
      <xdr:colOff>101600</xdr:colOff>
      <xdr:row>15</xdr:row>
      <xdr:rowOff>12579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3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22756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9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32175</xdr:rowOff>
    </xdr:from>
    <xdr:to>
      <xdr:col>22</xdr:col>
      <xdr:colOff>165100</xdr:colOff>
      <xdr:row>14</xdr:row>
      <xdr:rowOff>133775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8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143952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46558</xdr:rowOff>
    </xdr:from>
    <xdr:to>
      <xdr:col>19</xdr:col>
      <xdr:colOff>38100</xdr:colOff>
      <xdr:row>14</xdr:row>
      <xdr:rowOff>148158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94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158335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6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38881</xdr:rowOff>
    </xdr:from>
    <xdr:to>
      <xdr:col>15</xdr:col>
      <xdr:colOff>101600</xdr:colOff>
      <xdr:row>14</xdr:row>
      <xdr:rowOff>140481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86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150658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5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232776</xdr:rowOff>
    </xdr:from>
    <xdr:to>
      <xdr:col>29</xdr:col>
      <xdr:colOff>127000</xdr:colOff>
      <xdr:row>34</xdr:row>
      <xdr:rowOff>252469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500226"/>
          <a:ext cx="647700" cy="1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252469</xdr:rowOff>
    </xdr:from>
    <xdr:to>
      <xdr:col>26</xdr:col>
      <xdr:colOff>50800</xdr:colOff>
      <xdr:row>34</xdr:row>
      <xdr:rowOff>338586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519919"/>
          <a:ext cx="698500" cy="8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331629</xdr:rowOff>
    </xdr:from>
    <xdr:to>
      <xdr:col>22</xdr:col>
      <xdr:colOff>114300</xdr:colOff>
      <xdr:row>34</xdr:row>
      <xdr:rowOff>338586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599079"/>
          <a:ext cx="698500" cy="6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309782</xdr:rowOff>
    </xdr:from>
    <xdr:to>
      <xdr:col>18</xdr:col>
      <xdr:colOff>177800</xdr:colOff>
      <xdr:row>34</xdr:row>
      <xdr:rowOff>331629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577232"/>
          <a:ext cx="698500" cy="2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181976</xdr:rowOff>
    </xdr:from>
    <xdr:to>
      <xdr:col>29</xdr:col>
      <xdr:colOff>177800</xdr:colOff>
      <xdr:row>34</xdr:row>
      <xdr:rowOff>283576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4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27053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9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201669</xdr:rowOff>
    </xdr:from>
    <xdr:to>
      <xdr:col>26</xdr:col>
      <xdr:colOff>101600</xdr:colOff>
      <xdr:row>34</xdr:row>
      <xdr:rowOff>303268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6911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313446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3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287786</xdr:rowOff>
    </xdr:from>
    <xdr:to>
      <xdr:col>22</xdr:col>
      <xdr:colOff>165100</xdr:colOff>
      <xdr:row>35</xdr:row>
      <xdr:rowOff>46486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5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56663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280829</xdr:rowOff>
    </xdr:from>
    <xdr:to>
      <xdr:col>19</xdr:col>
      <xdr:colOff>38100</xdr:colOff>
      <xdr:row>35</xdr:row>
      <xdr:rowOff>39529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4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49707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258982</xdr:rowOff>
    </xdr:from>
    <xdr:to>
      <xdr:col>15</xdr:col>
      <xdr:colOff>101600</xdr:colOff>
      <xdr:row>35</xdr:row>
      <xdr:rowOff>17682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526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27859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162332</xdr:rowOff>
    </xdr:from>
    <xdr:to>
      <xdr:col>24</xdr:col>
      <xdr:colOff>63500</xdr:colOff>
      <xdr:row>34</xdr:row>
      <xdr:rowOff>39867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2018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138018</xdr:rowOff>
    </xdr:from>
    <xdr:to>
      <xdr:col>19</xdr:col>
      <xdr:colOff>177800</xdr:colOff>
      <xdr:row>34</xdr:row>
      <xdr:rowOff>39867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95868"/>
          <a:ext cx="889000" cy="7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138018</xdr:rowOff>
    </xdr:from>
    <xdr:to>
      <xdr:col>15</xdr:col>
      <xdr:colOff>50800</xdr:colOff>
      <xdr:row>33</xdr:row>
      <xdr:rowOff>143259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95868"/>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143259</xdr:rowOff>
    </xdr:from>
    <xdr:to>
      <xdr:col>10</xdr:col>
      <xdr:colOff>114300</xdr:colOff>
      <xdr:row>34</xdr:row>
      <xdr:rowOff>22461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01109"/>
          <a:ext cx="889000" cy="5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111532</xdr:rowOff>
    </xdr:from>
    <xdr:to>
      <xdr:col>24</xdr:col>
      <xdr:colOff>114300</xdr:colOff>
      <xdr:row>34</xdr:row>
      <xdr:rowOff>41682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134409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160517</xdr:rowOff>
    </xdr:from>
    <xdr:to>
      <xdr:col>20</xdr:col>
      <xdr:colOff>38100</xdr:colOff>
      <xdr:row>34</xdr:row>
      <xdr:rowOff>90667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107194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87218</xdr:rowOff>
    </xdr:from>
    <xdr:to>
      <xdr:col>15</xdr:col>
      <xdr:colOff>101600</xdr:colOff>
      <xdr:row>34</xdr:row>
      <xdr:rowOff>17368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33895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2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92459</xdr:rowOff>
    </xdr:from>
    <xdr:to>
      <xdr:col>10</xdr:col>
      <xdr:colOff>165100</xdr:colOff>
      <xdr:row>34</xdr:row>
      <xdr:rowOff>22609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39136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2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143111</xdr:rowOff>
    </xdr:from>
    <xdr:to>
      <xdr:col>6</xdr:col>
      <xdr:colOff>38100</xdr:colOff>
      <xdr:row>34</xdr:row>
      <xdr:rowOff>73261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89788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108583</xdr:rowOff>
    </xdr:from>
    <xdr:to>
      <xdr:col>24</xdr:col>
      <xdr:colOff>63500</xdr:colOff>
      <xdr:row>55</xdr:row>
      <xdr:rowOff>167937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8333"/>
          <a:ext cx="838200" cy="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167937</xdr:rowOff>
    </xdr:from>
    <xdr:to>
      <xdr:col>19</xdr:col>
      <xdr:colOff>177800</xdr:colOff>
      <xdr:row>56</xdr:row>
      <xdr:rowOff>37900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7687"/>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38860</xdr:rowOff>
    </xdr:from>
    <xdr:to>
      <xdr:col>15</xdr:col>
      <xdr:colOff>50800</xdr:colOff>
      <xdr:row>56</xdr:row>
      <xdr:rowOff>37900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68610"/>
          <a:ext cx="889000" cy="1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38860</xdr:rowOff>
    </xdr:from>
    <xdr:to>
      <xdr:col>10</xdr:col>
      <xdr:colOff>114300</xdr:colOff>
      <xdr:row>57</xdr:row>
      <xdr:rowOff>7707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68610"/>
          <a:ext cx="889000" cy="3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57783</xdr:rowOff>
    </xdr:from>
    <xdr:to>
      <xdr:col>24</xdr:col>
      <xdr:colOff>114300</xdr:colOff>
      <xdr:row>55</xdr:row>
      <xdr:rowOff>159383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80660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117137</xdr:rowOff>
    </xdr:from>
    <xdr:to>
      <xdr:col>20</xdr:col>
      <xdr:colOff>38100</xdr:colOff>
      <xdr:row>56</xdr:row>
      <xdr:rowOff>47287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63814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2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158550</xdr:rowOff>
    </xdr:from>
    <xdr:to>
      <xdr:col>15</xdr:col>
      <xdr:colOff>101600</xdr:colOff>
      <xdr:row>56</xdr:row>
      <xdr:rowOff>88700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105227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159510</xdr:rowOff>
    </xdr:from>
    <xdr:to>
      <xdr:col>10</xdr:col>
      <xdr:colOff>165100</xdr:colOff>
      <xdr:row>55</xdr:row>
      <xdr:rowOff>89660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106187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9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128357</xdr:rowOff>
    </xdr:from>
    <xdr:to>
      <xdr:col>6</xdr:col>
      <xdr:colOff>38100</xdr:colOff>
      <xdr:row>57</xdr:row>
      <xdr:rowOff>58507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75034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169601</xdr:rowOff>
    </xdr:from>
    <xdr:to>
      <xdr:col>24</xdr:col>
      <xdr:colOff>62865</xdr:colOff>
      <xdr:row>78</xdr:row>
      <xdr:rowOff>95991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685451"/>
          <a:ext cx="1270" cy="78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99818</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95991</xdr:rowOff>
    </xdr:from>
    <xdr:to>
      <xdr:col>24</xdr:col>
      <xdr:colOff>152400</xdr:colOff>
      <xdr:row>78</xdr:row>
      <xdr:rowOff>95991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116278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46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169601</xdr:rowOff>
    </xdr:from>
    <xdr:to>
      <xdr:col>24</xdr:col>
      <xdr:colOff>152400</xdr:colOff>
      <xdr:row>73</xdr:row>
      <xdr:rowOff>169601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68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18131</xdr:rowOff>
    </xdr:from>
    <xdr:to>
      <xdr:col>24</xdr:col>
      <xdr:colOff>63500</xdr:colOff>
      <xdr:row>73</xdr:row>
      <xdr:rowOff>169601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533981"/>
          <a:ext cx="838200" cy="1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14383</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35956</xdr:rowOff>
    </xdr:from>
    <xdr:to>
      <xdr:col>24</xdr:col>
      <xdr:colOff>114300</xdr:colOff>
      <xdr:row>77</xdr:row>
      <xdr:rowOff>137556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113091</xdr:rowOff>
    </xdr:from>
    <xdr:to>
      <xdr:col>19</xdr:col>
      <xdr:colOff>177800</xdr:colOff>
      <xdr:row>73</xdr:row>
      <xdr:rowOff>18131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114591"/>
          <a:ext cx="889000" cy="4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33716</xdr:rowOff>
    </xdr:from>
    <xdr:to>
      <xdr:col>20</xdr:col>
      <xdr:colOff>38100</xdr:colOff>
      <xdr:row>77</xdr:row>
      <xdr:rowOff>135316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3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126443</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113091</xdr:rowOff>
    </xdr:from>
    <xdr:to>
      <xdr:col>15</xdr:col>
      <xdr:colOff>50800</xdr:colOff>
      <xdr:row>72</xdr:row>
      <xdr:rowOff>132659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114591"/>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22834</xdr:rowOff>
    </xdr:from>
    <xdr:to>
      <xdr:col>15</xdr:col>
      <xdr:colOff>101600</xdr:colOff>
      <xdr:row>77</xdr:row>
      <xdr:rowOff>124434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115561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1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132659</xdr:rowOff>
    </xdr:from>
    <xdr:to>
      <xdr:col>10</xdr:col>
      <xdr:colOff>114300</xdr:colOff>
      <xdr:row>75</xdr:row>
      <xdr:rowOff>103078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477059"/>
          <a:ext cx="889000" cy="48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57217</xdr:rowOff>
    </xdr:from>
    <xdr:to>
      <xdr:col>10</xdr:col>
      <xdr:colOff>165100</xdr:colOff>
      <xdr:row>77</xdr:row>
      <xdr:rowOff>158817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149944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118801</xdr:rowOff>
    </xdr:from>
    <xdr:to>
      <xdr:col>24</xdr:col>
      <xdr:colOff>114300</xdr:colOff>
      <xdr:row>74</xdr:row>
      <xdr:rowOff>48951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71828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138781</xdr:rowOff>
    </xdr:from>
    <xdr:to>
      <xdr:col>20</xdr:col>
      <xdr:colOff>38100</xdr:colOff>
      <xdr:row>73</xdr:row>
      <xdr:rowOff>68931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4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85458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2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62291</xdr:rowOff>
    </xdr:from>
    <xdr:to>
      <xdr:col>15</xdr:col>
      <xdr:colOff>101600</xdr:colOff>
      <xdr:row>70</xdr:row>
      <xdr:rowOff>163891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0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8968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18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81859</xdr:rowOff>
    </xdr:from>
    <xdr:to>
      <xdr:col>10</xdr:col>
      <xdr:colOff>165100</xdr:colOff>
      <xdr:row>73</xdr:row>
      <xdr:rowOff>12009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4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28536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2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52278</xdr:rowOff>
    </xdr:from>
    <xdr:to>
      <xdr:col>6</xdr:col>
      <xdr:colOff>38100</xdr:colOff>
      <xdr:row>75</xdr:row>
      <xdr:rowOff>153879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110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170405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6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23600</xdr:rowOff>
    </xdr:from>
    <xdr:to>
      <xdr:col>24</xdr:col>
      <xdr:colOff>63500</xdr:colOff>
      <xdr:row>96</xdr:row>
      <xdr:rowOff>95909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82800"/>
          <a:ext cx="838200" cy="7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157587</xdr:rowOff>
    </xdr:from>
    <xdr:to>
      <xdr:col>19</xdr:col>
      <xdr:colOff>177800</xdr:colOff>
      <xdr:row>96</xdr:row>
      <xdr:rowOff>95909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45337"/>
          <a:ext cx="889000" cy="10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157587</xdr:rowOff>
    </xdr:from>
    <xdr:to>
      <xdr:col>15</xdr:col>
      <xdr:colOff>50800</xdr:colOff>
      <xdr:row>97</xdr:row>
      <xdr:rowOff>104395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45337"/>
          <a:ext cx="889000" cy="28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104395</xdr:rowOff>
    </xdr:from>
    <xdr:to>
      <xdr:col>10</xdr:col>
      <xdr:colOff>114300</xdr:colOff>
      <xdr:row>97</xdr:row>
      <xdr:rowOff>145329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5045"/>
          <a:ext cx="889000" cy="4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144250</xdr:rowOff>
    </xdr:from>
    <xdr:to>
      <xdr:col>24</xdr:col>
      <xdr:colOff>114300</xdr:colOff>
      <xdr:row>96</xdr:row>
      <xdr:rowOff>74400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167127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8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45109</xdr:rowOff>
    </xdr:from>
    <xdr:to>
      <xdr:col>20</xdr:col>
      <xdr:colOff>38100</xdr:colOff>
      <xdr:row>96</xdr:row>
      <xdr:rowOff>146709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0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163236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27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106787</xdr:rowOff>
    </xdr:from>
    <xdr:to>
      <xdr:col>15</xdr:col>
      <xdr:colOff>101600</xdr:colOff>
      <xdr:row>96</xdr:row>
      <xdr:rowOff>36937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28064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53595</xdr:rowOff>
    </xdr:from>
    <xdr:to>
      <xdr:col>10</xdr:col>
      <xdr:colOff>165100</xdr:colOff>
      <xdr:row>97</xdr:row>
      <xdr:rowOff>155195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146322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7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94529</xdr:rowOff>
    </xdr:from>
    <xdr:to>
      <xdr:col>6</xdr:col>
      <xdr:colOff>38100</xdr:colOff>
      <xdr:row>98</xdr:row>
      <xdr:rowOff>24679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88023</xdr:rowOff>
    </xdr:from>
    <xdr:to>
      <xdr:col>55</xdr:col>
      <xdr:colOff>0</xdr:colOff>
      <xdr:row>35</xdr:row>
      <xdr:rowOff>129559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88773"/>
          <a:ext cx="838200" cy="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88023</xdr:rowOff>
    </xdr:from>
    <xdr:to>
      <xdr:col>50</xdr:col>
      <xdr:colOff>114300</xdr:colOff>
      <xdr:row>35</xdr:row>
      <xdr:rowOff>124301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088773"/>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30100</xdr:rowOff>
    </xdr:from>
    <xdr:to>
      <xdr:col>45</xdr:col>
      <xdr:colOff>177800</xdr:colOff>
      <xdr:row>35</xdr:row>
      <xdr:rowOff>124301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87950"/>
          <a:ext cx="889000" cy="43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30100</xdr:rowOff>
    </xdr:from>
    <xdr:to>
      <xdr:col>41</xdr:col>
      <xdr:colOff>50800</xdr:colOff>
      <xdr:row>35</xdr:row>
      <xdr:rowOff>158390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87950"/>
          <a:ext cx="889000" cy="47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78759</xdr:rowOff>
    </xdr:from>
    <xdr:to>
      <xdr:col>55</xdr:col>
      <xdr:colOff>50800</xdr:colOff>
      <xdr:row>36</xdr:row>
      <xdr:rowOff>8909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101636</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3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37223</xdr:rowOff>
    </xdr:from>
    <xdr:to>
      <xdr:col>50</xdr:col>
      <xdr:colOff>165100</xdr:colOff>
      <xdr:row>35</xdr:row>
      <xdr:rowOff>138823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155350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1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73501</xdr:rowOff>
    </xdr:from>
    <xdr:to>
      <xdr:col>46</xdr:col>
      <xdr:colOff>38100</xdr:colOff>
      <xdr:row>36</xdr:row>
      <xdr:rowOff>3651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20178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8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150750</xdr:rowOff>
    </xdr:from>
    <xdr:to>
      <xdr:col>41</xdr:col>
      <xdr:colOff>101600</xdr:colOff>
      <xdr:row>33</xdr:row>
      <xdr:rowOff>80900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6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97427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1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107590</xdr:rowOff>
    </xdr:from>
    <xdr:to>
      <xdr:col>36</xdr:col>
      <xdr:colOff>165100</xdr:colOff>
      <xdr:row>36</xdr:row>
      <xdr:rowOff>37740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0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54267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8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139329</xdr:rowOff>
    </xdr:from>
    <xdr:to>
      <xdr:col>55</xdr:col>
      <xdr:colOff>0</xdr:colOff>
      <xdr:row>55</xdr:row>
      <xdr:rowOff>154263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69079"/>
          <a:ext cx="8382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139329</xdr:rowOff>
    </xdr:from>
    <xdr:to>
      <xdr:col>50</xdr:col>
      <xdr:colOff>114300</xdr:colOff>
      <xdr:row>57</xdr:row>
      <xdr:rowOff>60852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69079"/>
          <a:ext cx="889000" cy="26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87037</xdr:rowOff>
    </xdr:from>
    <xdr:to>
      <xdr:col>45</xdr:col>
      <xdr:colOff>177800</xdr:colOff>
      <xdr:row>57</xdr:row>
      <xdr:rowOff>60852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88237"/>
          <a:ext cx="889000" cy="14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94285</xdr:rowOff>
    </xdr:from>
    <xdr:to>
      <xdr:col>41</xdr:col>
      <xdr:colOff>50800</xdr:colOff>
      <xdr:row>56</xdr:row>
      <xdr:rowOff>87037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009685"/>
          <a:ext cx="889000" cy="67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103463</xdr:rowOff>
    </xdr:from>
    <xdr:to>
      <xdr:col>55</xdr:col>
      <xdr:colOff>50800</xdr:colOff>
      <xdr:row>56</xdr:row>
      <xdr:rowOff>33613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126340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8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88529</xdr:rowOff>
    </xdr:from>
    <xdr:to>
      <xdr:col>50</xdr:col>
      <xdr:colOff>165100</xdr:colOff>
      <xdr:row>56</xdr:row>
      <xdr:rowOff>18679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35206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10052</xdr:rowOff>
    </xdr:from>
    <xdr:to>
      <xdr:col>46</xdr:col>
      <xdr:colOff>38100</xdr:colOff>
      <xdr:row>57</xdr:row>
      <xdr:rowOff>111652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102779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36237</xdr:rowOff>
    </xdr:from>
    <xdr:to>
      <xdr:col>41</xdr:col>
      <xdr:colOff>101600</xdr:colOff>
      <xdr:row>56</xdr:row>
      <xdr:rowOff>137837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154364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43485</xdr:rowOff>
    </xdr:from>
    <xdr:to>
      <xdr:col>36</xdr:col>
      <xdr:colOff>165100</xdr:colOff>
      <xdr:row>52</xdr:row>
      <xdr:rowOff>145085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9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161612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73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83257</xdr:rowOff>
    </xdr:from>
    <xdr:to>
      <xdr:col>55</xdr:col>
      <xdr:colOff>0</xdr:colOff>
      <xdr:row>79</xdr:row>
      <xdr:rowOff>91977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627807"/>
          <a:ext cx="8382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91977</xdr:rowOff>
    </xdr:from>
    <xdr:to>
      <xdr:col>50</xdr:col>
      <xdr:colOff>114300</xdr:colOff>
      <xdr:row>79</xdr:row>
      <xdr:rowOff>96451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636527"/>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89474</xdr:rowOff>
    </xdr:from>
    <xdr:to>
      <xdr:col>45</xdr:col>
      <xdr:colOff>177800</xdr:colOff>
      <xdr:row>79</xdr:row>
      <xdr:rowOff>96451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634024"/>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87111</xdr:rowOff>
    </xdr:from>
    <xdr:to>
      <xdr:col>41</xdr:col>
      <xdr:colOff>50800</xdr:colOff>
      <xdr:row>79</xdr:row>
      <xdr:rowOff>89474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631661"/>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32457</xdr:rowOff>
    </xdr:from>
    <xdr:to>
      <xdr:col>55</xdr:col>
      <xdr:colOff>50800</xdr:colOff>
      <xdr:row>79</xdr:row>
      <xdr:rowOff>134057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118834</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9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41177</xdr:rowOff>
    </xdr:from>
    <xdr:to>
      <xdr:col>50</xdr:col>
      <xdr:colOff>165100</xdr:colOff>
      <xdr:row>79</xdr:row>
      <xdr:rowOff>142777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133904</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7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45651</xdr:rowOff>
    </xdr:from>
    <xdr:to>
      <xdr:col>46</xdr:col>
      <xdr:colOff>38100</xdr:colOff>
      <xdr:row>79</xdr:row>
      <xdr:rowOff>147251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138378</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38674</xdr:rowOff>
    </xdr:from>
    <xdr:to>
      <xdr:col>41</xdr:col>
      <xdr:colOff>101600</xdr:colOff>
      <xdr:row>79</xdr:row>
      <xdr:rowOff>140274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131401</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36311</xdr:rowOff>
    </xdr:from>
    <xdr:to>
      <xdr:col>36</xdr:col>
      <xdr:colOff>165100</xdr:colOff>
      <xdr:row>79</xdr:row>
      <xdr:rowOff>137911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129038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141159</xdr:rowOff>
    </xdr:from>
    <xdr:to>
      <xdr:col>55</xdr:col>
      <xdr:colOff>0</xdr:colOff>
      <xdr:row>96</xdr:row>
      <xdr:rowOff>25901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428909"/>
          <a:ext cx="838200" cy="5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141159</xdr:rowOff>
    </xdr:from>
    <xdr:to>
      <xdr:col>50</xdr:col>
      <xdr:colOff>114300</xdr:colOff>
      <xdr:row>97</xdr:row>
      <xdr:rowOff>71228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428909"/>
          <a:ext cx="889000" cy="2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127899</xdr:rowOff>
    </xdr:from>
    <xdr:to>
      <xdr:col>45</xdr:col>
      <xdr:colOff>177800</xdr:colOff>
      <xdr:row>97</xdr:row>
      <xdr:rowOff>71228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587099"/>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44025</xdr:rowOff>
    </xdr:from>
    <xdr:to>
      <xdr:col>41</xdr:col>
      <xdr:colOff>50800</xdr:colOff>
      <xdr:row>96</xdr:row>
      <xdr:rowOff>127899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5988875"/>
          <a:ext cx="889000" cy="59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146551</xdr:rowOff>
    </xdr:from>
    <xdr:to>
      <xdr:col>55</xdr:col>
      <xdr:colOff>50800</xdr:colOff>
      <xdr:row>96</xdr:row>
      <xdr:rowOff>76701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169428</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90359</xdr:rowOff>
    </xdr:from>
    <xdr:to>
      <xdr:col>50</xdr:col>
      <xdr:colOff>165100</xdr:colOff>
      <xdr:row>96</xdr:row>
      <xdr:rowOff>20509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37036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15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20428</xdr:rowOff>
    </xdr:from>
    <xdr:to>
      <xdr:col>46</xdr:col>
      <xdr:colOff>38100</xdr:colOff>
      <xdr:row>97</xdr:row>
      <xdr:rowOff>122028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138555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4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77099</xdr:rowOff>
    </xdr:from>
    <xdr:to>
      <xdr:col>41</xdr:col>
      <xdr:colOff>101600</xdr:colOff>
      <xdr:row>97</xdr:row>
      <xdr:rowOff>7249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23776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1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164675</xdr:rowOff>
    </xdr:from>
    <xdr:to>
      <xdr:col>36</xdr:col>
      <xdr:colOff>165100</xdr:colOff>
      <xdr:row>93</xdr:row>
      <xdr:rowOff>94825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59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111352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7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84493</xdr:rowOff>
    </xdr:from>
    <xdr:to>
      <xdr:col>85</xdr:col>
      <xdr:colOff>127000</xdr:colOff>
      <xdr:row>39</xdr:row>
      <xdr:rowOff>94159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71043"/>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90584</xdr:rowOff>
    </xdr:from>
    <xdr:to>
      <xdr:col>81</xdr:col>
      <xdr:colOff>50800</xdr:colOff>
      <xdr:row>39</xdr:row>
      <xdr:rowOff>94159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77134"/>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88036</xdr:rowOff>
    </xdr:from>
    <xdr:to>
      <xdr:col>76</xdr:col>
      <xdr:colOff>114300</xdr:colOff>
      <xdr:row>39</xdr:row>
      <xdr:rowOff>90584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74586"/>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169418</xdr:rowOff>
    </xdr:from>
    <xdr:to>
      <xdr:col>71</xdr:col>
      <xdr:colOff>177800</xdr:colOff>
      <xdr:row>39</xdr:row>
      <xdr:rowOff>88036</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684518"/>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33693</xdr:rowOff>
    </xdr:from>
    <xdr:to>
      <xdr:col>85</xdr:col>
      <xdr:colOff>177800</xdr:colOff>
      <xdr:row>39</xdr:row>
      <xdr:rowOff>135293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378565"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6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43359</xdr:rowOff>
    </xdr:from>
    <xdr:to>
      <xdr:col>81</xdr:col>
      <xdr:colOff>101600</xdr:colOff>
      <xdr:row>39</xdr:row>
      <xdr:rowOff>144959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136086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2017" y="68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39784</xdr:rowOff>
    </xdr:from>
    <xdr:to>
      <xdr:col>76</xdr:col>
      <xdr:colOff>165100</xdr:colOff>
      <xdr:row>39</xdr:row>
      <xdr:rowOff>141384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132511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1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37236</xdr:rowOff>
    </xdr:from>
    <xdr:to>
      <xdr:col>72</xdr:col>
      <xdr:colOff>38100</xdr:colOff>
      <xdr:row>39</xdr:row>
      <xdr:rowOff>138836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129963</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16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118618</xdr:rowOff>
    </xdr:from>
    <xdr:to>
      <xdr:col>67</xdr:col>
      <xdr:colOff>101600</xdr:colOff>
      <xdr:row>39</xdr:row>
      <xdr:rowOff>48768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65295</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6788</xdr:rowOff>
    </xdr:from>
    <xdr:to>
      <xdr:col>85</xdr:col>
      <xdr:colOff>127000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008288"/>
          <a:ext cx="8382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83255</xdr:rowOff>
    </xdr:from>
    <xdr:to>
      <xdr:col>81</xdr:col>
      <xdr:colOff>50800</xdr:colOff>
      <xdr:row>70</xdr:row>
      <xdr:rowOff>101905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084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94342</xdr:rowOff>
    </xdr:from>
    <xdr:to>
      <xdr:col>76</xdr:col>
      <xdr:colOff>114300</xdr:colOff>
      <xdr:row>70</xdr:row>
      <xdr:rowOff>101905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095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43288</xdr:rowOff>
    </xdr:from>
    <xdr:to>
      <xdr:col>71</xdr:col>
      <xdr:colOff>177800</xdr:colOff>
      <xdr:row>70</xdr:row>
      <xdr:rowOff>94342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04478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127438</xdr:rowOff>
    </xdr:from>
    <xdr:to>
      <xdr:col>85</xdr:col>
      <xdr:colOff>177800</xdr:colOff>
      <xdr:row>70</xdr:row>
      <xdr:rowOff>57588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19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80465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191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32455</xdr:rowOff>
    </xdr:from>
    <xdr:to>
      <xdr:col>81</xdr:col>
      <xdr:colOff>101600</xdr:colOff>
      <xdr:row>70</xdr:row>
      <xdr:rowOff>134055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0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150582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18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51105</xdr:rowOff>
    </xdr:from>
    <xdr:to>
      <xdr:col>76</xdr:col>
      <xdr:colOff>165100</xdr:colOff>
      <xdr:row>70</xdr:row>
      <xdr:rowOff>152705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0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169232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18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43542</xdr:rowOff>
    </xdr:from>
    <xdr:to>
      <xdr:col>72</xdr:col>
      <xdr:colOff>38100</xdr:colOff>
      <xdr:row>70</xdr:row>
      <xdr:rowOff>145142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0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161669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18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163938</xdr:rowOff>
    </xdr:from>
    <xdr:to>
      <xdr:col>67</xdr:col>
      <xdr:colOff>101600</xdr:colOff>
      <xdr:row>70</xdr:row>
      <xdr:rowOff>94088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19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110615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17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160423</xdr:rowOff>
    </xdr:from>
    <xdr:to>
      <xdr:col>85</xdr:col>
      <xdr:colOff>127000</xdr:colOff>
      <xdr:row>99</xdr:row>
      <xdr:rowOff>6700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62523"/>
          <a:ext cx="838200" cy="1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104732</xdr:rowOff>
    </xdr:from>
    <xdr:to>
      <xdr:col>81</xdr:col>
      <xdr:colOff>50800</xdr:colOff>
      <xdr:row>98</xdr:row>
      <xdr:rowOff>160423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06832"/>
          <a:ext cx="8890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104732</xdr:rowOff>
    </xdr:from>
    <xdr:to>
      <xdr:col>76</xdr:col>
      <xdr:colOff>114300</xdr:colOff>
      <xdr:row>98</xdr:row>
      <xdr:rowOff>139627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06832"/>
          <a:ext cx="889000" cy="3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139627</xdr:rowOff>
    </xdr:from>
    <xdr:to>
      <xdr:col>71</xdr:col>
      <xdr:colOff>177800</xdr:colOff>
      <xdr:row>99</xdr:row>
      <xdr:rowOff>15242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41727"/>
          <a:ext cx="889000" cy="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127350</xdr:rowOff>
    </xdr:from>
    <xdr:to>
      <xdr:col>85</xdr:col>
      <xdr:colOff>177800</xdr:colOff>
      <xdr:row>99</xdr:row>
      <xdr:rowOff>57500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42277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109623</xdr:rowOff>
    </xdr:from>
    <xdr:to>
      <xdr:col>81</xdr:col>
      <xdr:colOff>101600</xdr:colOff>
      <xdr:row>99</xdr:row>
      <xdr:rowOff>39773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1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30900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700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53932</xdr:rowOff>
    </xdr:from>
    <xdr:to>
      <xdr:col>76</xdr:col>
      <xdr:colOff>165100</xdr:colOff>
      <xdr:row>98</xdr:row>
      <xdr:rowOff>155532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146659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4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88827</xdr:rowOff>
    </xdr:from>
    <xdr:to>
      <xdr:col>72</xdr:col>
      <xdr:colOff>38100</xdr:colOff>
      <xdr:row>99</xdr:row>
      <xdr:rowOff>18977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35504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6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135892</xdr:rowOff>
    </xdr:from>
    <xdr:to>
      <xdr:col>67</xdr:col>
      <xdr:colOff>101600</xdr:colOff>
      <xdr:row>99</xdr:row>
      <xdr:rowOff>66042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57169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153797</xdr:rowOff>
    </xdr:from>
    <xdr:to>
      <xdr:col>116</xdr:col>
      <xdr:colOff>63500</xdr:colOff>
      <xdr:row>38</xdr:row>
      <xdr:rowOff>167322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668897"/>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167322</xdr:rowOff>
    </xdr:from>
    <xdr:to>
      <xdr:col>111</xdr:col>
      <xdr:colOff>177800</xdr:colOff>
      <xdr:row>39</xdr:row>
      <xdr:rowOff>4255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682422"/>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4255</xdr:rowOff>
    </xdr:from>
    <xdr:to>
      <xdr:col>107</xdr:col>
      <xdr:colOff>50800</xdr:colOff>
      <xdr:row>39</xdr:row>
      <xdr:rowOff>5969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69080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5969</xdr:rowOff>
    </xdr:from>
    <xdr:to>
      <xdr:col>102</xdr:col>
      <xdr:colOff>114300</xdr:colOff>
      <xdr:row>39</xdr:row>
      <xdr:rowOff>32639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69251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102997</xdr:rowOff>
    </xdr:from>
    <xdr:to>
      <xdr:col>116</xdr:col>
      <xdr:colOff>114300</xdr:colOff>
      <xdr:row>39</xdr:row>
      <xdr:rowOff>33147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17924</xdr:rowOff>
    </xdr:from>
    <xdr:ext cx="378565"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33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116522</xdr:rowOff>
    </xdr:from>
    <xdr:to>
      <xdr:col>112</xdr:col>
      <xdr:colOff>38100</xdr:colOff>
      <xdr:row>39</xdr:row>
      <xdr:rowOff>46672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37799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72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124905</xdr:rowOff>
    </xdr:from>
    <xdr:to>
      <xdr:col>107</xdr:col>
      <xdr:colOff>101600</xdr:colOff>
      <xdr:row>39</xdr:row>
      <xdr:rowOff>55055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46182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6732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126619</xdr:rowOff>
    </xdr:from>
    <xdr:to>
      <xdr:col>102</xdr:col>
      <xdr:colOff>165100</xdr:colOff>
      <xdr:row>39</xdr:row>
      <xdr:rowOff>56769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47896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153289</xdr:rowOff>
    </xdr:from>
    <xdr:to>
      <xdr:col>98</xdr:col>
      <xdr:colOff>38100</xdr:colOff>
      <xdr:row>39</xdr:row>
      <xdr:rowOff>83439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74566</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99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26119</xdr:rowOff>
    </xdr:from>
    <xdr:to>
      <xdr:col>116</xdr:col>
      <xdr:colOff>63500</xdr:colOff>
      <xdr:row>59</xdr:row>
      <xdr:rowOff>33793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41669"/>
          <a:ext cx="8382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21024</xdr:rowOff>
    </xdr:from>
    <xdr:to>
      <xdr:col>111</xdr:col>
      <xdr:colOff>177800</xdr:colOff>
      <xdr:row>59</xdr:row>
      <xdr:rowOff>26119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36574"/>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153677</xdr:rowOff>
    </xdr:from>
    <xdr:to>
      <xdr:col>107</xdr:col>
      <xdr:colOff>50800</xdr:colOff>
      <xdr:row>59</xdr:row>
      <xdr:rowOff>21024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97777"/>
          <a:ext cx="889000" cy="3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142868</xdr:rowOff>
    </xdr:from>
    <xdr:to>
      <xdr:col>102</xdr:col>
      <xdr:colOff>114300</xdr:colOff>
      <xdr:row>58</xdr:row>
      <xdr:rowOff>153677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86968"/>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154443</xdr:rowOff>
    </xdr:from>
    <xdr:to>
      <xdr:col>116</xdr:col>
      <xdr:colOff>114300</xdr:colOff>
      <xdr:row>59</xdr:row>
      <xdr:rowOff>84593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9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146769</xdr:rowOff>
    </xdr:from>
    <xdr:to>
      <xdr:col>112</xdr:col>
      <xdr:colOff>38100</xdr:colOff>
      <xdr:row>59</xdr:row>
      <xdr:rowOff>76919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68046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8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141674</xdr:rowOff>
    </xdr:from>
    <xdr:to>
      <xdr:col>107</xdr:col>
      <xdr:colOff>101600</xdr:colOff>
      <xdr:row>59</xdr:row>
      <xdr:rowOff>71824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62951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7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102877</xdr:rowOff>
    </xdr:from>
    <xdr:to>
      <xdr:col>102</xdr:col>
      <xdr:colOff>165100</xdr:colOff>
      <xdr:row>59</xdr:row>
      <xdr:rowOff>33027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49554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8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92068</xdr:rowOff>
    </xdr:from>
    <xdr:to>
      <xdr:col>98</xdr:col>
      <xdr:colOff>38100</xdr:colOff>
      <xdr:row>59</xdr:row>
      <xdr:rowOff>22218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38745</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8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117572</xdr:rowOff>
    </xdr:from>
    <xdr:to>
      <xdr:col>116</xdr:col>
      <xdr:colOff>63500</xdr:colOff>
      <xdr:row>74</xdr:row>
      <xdr:rowOff>128522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804872"/>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128522</xdr:rowOff>
    </xdr:from>
    <xdr:to>
      <xdr:col>111</xdr:col>
      <xdr:colOff>177800</xdr:colOff>
      <xdr:row>74</xdr:row>
      <xdr:rowOff>169898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815822"/>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148661</xdr:rowOff>
    </xdr:from>
    <xdr:to>
      <xdr:col>107</xdr:col>
      <xdr:colOff>50800</xdr:colOff>
      <xdr:row>74</xdr:row>
      <xdr:rowOff>169898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835961"/>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148661</xdr:rowOff>
    </xdr:from>
    <xdr:to>
      <xdr:col>102</xdr:col>
      <xdr:colOff>114300</xdr:colOff>
      <xdr:row>75</xdr:row>
      <xdr:rowOff>26932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835961"/>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66772</xdr:rowOff>
    </xdr:from>
    <xdr:to>
      <xdr:col>116</xdr:col>
      <xdr:colOff>114300</xdr:colOff>
      <xdr:row>74</xdr:row>
      <xdr:rowOff>168372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7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89649</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6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77722</xdr:rowOff>
    </xdr:from>
    <xdr:to>
      <xdr:col>112</xdr:col>
      <xdr:colOff>38100</xdr:colOff>
      <xdr:row>75</xdr:row>
      <xdr:rowOff>7872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24399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5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119098</xdr:rowOff>
    </xdr:from>
    <xdr:to>
      <xdr:col>107</xdr:col>
      <xdr:colOff>101600</xdr:colOff>
      <xdr:row>75</xdr:row>
      <xdr:rowOff>49248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8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65775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5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97861</xdr:rowOff>
    </xdr:from>
    <xdr:to>
      <xdr:col>102</xdr:col>
      <xdr:colOff>165100</xdr:colOff>
      <xdr:row>75</xdr:row>
      <xdr:rowOff>28011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44538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6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147582</xdr:rowOff>
    </xdr:from>
    <xdr:to>
      <xdr:col>98</xdr:col>
      <xdr:colOff>38100</xdr:colOff>
      <xdr:row>75</xdr:row>
      <xdr:rowOff>77732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8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94259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6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て、人件費、物件費、公債費は前年度数値を上回っている。人件費に関しては、会計年度任用職員の増員や期末手当等や正職員給与の増額により増加しており、今後も職員定員適正化計画に基づく職員年齢構成の平準化や、指定管理や新たな民間委託導入等の行政改革に取り組んでいく必要がある。物件費に関しては、図書館・立川総合支所整備に係る備品購入費が大きな割合を占めており、左記の整備事業は終了したものの、今後学校整備等の大規模事業実施の際にも同じように物件費が増加することが見込まれることから、業務内容の見直し等と共に行政改革の更なる推進を図り、削減に努めていく必要がある。公債費については、類似団体内で最も高い順位である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年度より本庁舎整備事業の元金償還開始するなど大幅な数値の改善は見込めない状況であり、借入額を償還額以下に抑えるなど起債額の抑制や年度間の平準化に努めていく。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や普通建設事業費、維持補修費は前年度数値より減少しているものの、全体的にみると、類似団体と比較してコストが高い傾向にあることから、行財政改革推進計画に基づく事業の見直しなどにより財政コスト削減を図りつつ、効率的で質の高い財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7874</xdr:rowOff>
    </xdr:from>
    <xdr:to>
      <xdr:col>24</xdr:col>
      <xdr:colOff>63500</xdr:colOff>
      <xdr:row>31</xdr:row>
      <xdr:rowOff>54737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22824"/>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54737</xdr:rowOff>
    </xdr:from>
    <xdr:to>
      <xdr:col>19</xdr:col>
      <xdr:colOff>177800</xdr:colOff>
      <xdr:row>31</xdr:row>
      <xdr:rowOff>137033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69687"/>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114173</xdr:rowOff>
    </xdr:from>
    <xdr:to>
      <xdr:col>15</xdr:col>
      <xdr:colOff>50800</xdr:colOff>
      <xdr:row>31</xdr:row>
      <xdr:rowOff>137033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2912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114173</xdr:rowOff>
    </xdr:from>
    <xdr:to>
      <xdr:col>10</xdr:col>
      <xdr:colOff>114300</xdr:colOff>
      <xdr:row>31</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2912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128524</xdr:rowOff>
    </xdr:from>
    <xdr:to>
      <xdr:col>24</xdr:col>
      <xdr:colOff>114300</xdr:colOff>
      <xdr:row>31</xdr:row>
      <xdr:rowOff>58674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151401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3937</xdr:rowOff>
    </xdr:from>
    <xdr:to>
      <xdr:col>20</xdr:col>
      <xdr:colOff>38100</xdr:colOff>
      <xdr:row>31</xdr:row>
      <xdr:rowOff>105537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122064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86233</xdr:rowOff>
    </xdr:from>
    <xdr:to>
      <xdr:col>15</xdr:col>
      <xdr:colOff>101600</xdr:colOff>
      <xdr:row>32</xdr:row>
      <xdr:rowOff>16383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32910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7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63373</xdr:rowOff>
    </xdr:from>
    <xdr:to>
      <xdr:col>10</xdr:col>
      <xdr:colOff>165100</xdr:colOff>
      <xdr:row>31</xdr:row>
      <xdr:rowOff>164973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10050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5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86995</xdr:rowOff>
    </xdr:from>
    <xdr:to>
      <xdr:col>6</xdr:col>
      <xdr:colOff>38100</xdr:colOff>
      <xdr:row>32</xdr:row>
      <xdr:rowOff>17145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33672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81709</xdr:rowOff>
    </xdr:from>
    <xdr:to>
      <xdr:col>24</xdr:col>
      <xdr:colOff>63500</xdr:colOff>
      <xdr:row>58</xdr:row>
      <xdr:rowOff>110836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25809"/>
          <a:ext cx="8382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81709</xdr:rowOff>
    </xdr:from>
    <xdr:to>
      <xdr:col>19</xdr:col>
      <xdr:colOff>177800</xdr:colOff>
      <xdr:row>58</xdr:row>
      <xdr:rowOff>102693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25809"/>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81814</xdr:rowOff>
    </xdr:from>
    <xdr:to>
      <xdr:col>15</xdr:col>
      <xdr:colOff>50800</xdr:colOff>
      <xdr:row>58</xdr:row>
      <xdr:rowOff>102693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54464"/>
          <a:ext cx="889000" cy="1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81814</xdr:rowOff>
    </xdr:from>
    <xdr:to>
      <xdr:col>10</xdr:col>
      <xdr:colOff>114300</xdr:colOff>
      <xdr:row>58</xdr:row>
      <xdr:rowOff>28070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4464"/>
          <a:ext cx="889000" cy="11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60036</xdr:rowOff>
    </xdr:from>
    <xdr:to>
      <xdr:col>24</xdr:col>
      <xdr:colOff>114300</xdr:colOff>
      <xdr:row>58</xdr:row>
      <xdr:rowOff>161636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30909</xdr:rowOff>
    </xdr:from>
    <xdr:to>
      <xdr:col>20</xdr:col>
      <xdr:colOff>38100</xdr:colOff>
      <xdr:row>58</xdr:row>
      <xdr:rowOff>132509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149036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5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51893</xdr:rowOff>
    </xdr:from>
    <xdr:to>
      <xdr:col>15</xdr:col>
      <xdr:colOff>101600</xdr:colOff>
      <xdr:row>58</xdr:row>
      <xdr:rowOff>153493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170020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7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31014</xdr:rowOff>
    </xdr:from>
    <xdr:to>
      <xdr:col>10</xdr:col>
      <xdr:colOff>165100</xdr:colOff>
      <xdr:row>57</xdr:row>
      <xdr:rowOff>132614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149141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7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148720</xdr:rowOff>
    </xdr:from>
    <xdr:to>
      <xdr:col>6</xdr:col>
      <xdr:colOff>38100</xdr:colOff>
      <xdr:row>58</xdr:row>
      <xdr:rowOff>78870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95397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102603</xdr:rowOff>
    </xdr:from>
    <xdr:to>
      <xdr:col>24</xdr:col>
      <xdr:colOff>63500</xdr:colOff>
      <xdr:row>76</xdr:row>
      <xdr:rowOff>151791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2803"/>
          <a:ext cx="8382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50978</xdr:rowOff>
    </xdr:from>
    <xdr:to>
      <xdr:col>19</xdr:col>
      <xdr:colOff>177800</xdr:colOff>
      <xdr:row>76</xdr:row>
      <xdr:rowOff>151791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81178"/>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50978</xdr:rowOff>
    </xdr:from>
    <xdr:to>
      <xdr:col>15</xdr:col>
      <xdr:colOff>50800</xdr:colOff>
      <xdr:row>77</xdr:row>
      <xdr:rowOff>119838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1178"/>
          <a:ext cx="889000" cy="2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119838</xdr:rowOff>
    </xdr:from>
    <xdr:to>
      <xdr:col>10</xdr:col>
      <xdr:colOff>114300</xdr:colOff>
      <xdr:row>78</xdr:row>
      <xdr:rowOff>18238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1488"/>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51803</xdr:rowOff>
    </xdr:from>
    <xdr:to>
      <xdr:col>24</xdr:col>
      <xdr:colOff>114300</xdr:colOff>
      <xdr:row>76</xdr:row>
      <xdr:rowOff>153403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74680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100991</xdr:rowOff>
    </xdr:from>
    <xdr:to>
      <xdr:col>20</xdr:col>
      <xdr:colOff>38100</xdr:colOff>
      <xdr:row>77</xdr:row>
      <xdr:rowOff>31141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47668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0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178</xdr:rowOff>
    </xdr:from>
    <xdr:to>
      <xdr:col>15</xdr:col>
      <xdr:colOff>101600</xdr:colOff>
      <xdr:row>76</xdr:row>
      <xdr:rowOff>101778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69038</xdr:rowOff>
    </xdr:from>
    <xdr:to>
      <xdr:col>10</xdr:col>
      <xdr:colOff>165100</xdr:colOff>
      <xdr:row>77</xdr:row>
      <xdr:rowOff>170638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4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138888</xdr:rowOff>
    </xdr:from>
    <xdr:to>
      <xdr:col>6</xdr:col>
      <xdr:colOff>38100</xdr:colOff>
      <xdr:row>78</xdr:row>
      <xdr:rowOff>69038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85565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1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152921</xdr:rowOff>
    </xdr:from>
    <xdr:to>
      <xdr:col>24</xdr:col>
      <xdr:colOff>63500</xdr:colOff>
      <xdr:row>97</xdr:row>
      <xdr:rowOff>110516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12121"/>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115773</xdr:rowOff>
    </xdr:from>
    <xdr:to>
      <xdr:col>19</xdr:col>
      <xdr:colOff>177800</xdr:colOff>
      <xdr:row>96</xdr:row>
      <xdr:rowOff>152921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74973"/>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115773</xdr:rowOff>
    </xdr:from>
    <xdr:to>
      <xdr:col>15</xdr:col>
      <xdr:colOff>50800</xdr:colOff>
      <xdr:row>97</xdr:row>
      <xdr:rowOff>65329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74973"/>
          <a:ext cx="889000" cy="1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65329</xdr:rowOff>
    </xdr:from>
    <xdr:to>
      <xdr:col>10</xdr:col>
      <xdr:colOff>114300</xdr:colOff>
      <xdr:row>98</xdr:row>
      <xdr:rowOff>28257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95979"/>
          <a:ext cx="889000" cy="1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59716</xdr:rowOff>
    </xdr:from>
    <xdr:to>
      <xdr:col>24</xdr:col>
      <xdr:colOff>114300</xdr:colOff>
      <xdr:row>97</xdr:row>
      <xdr:rowOff>161316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146093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102121</xdr:rowOff>
    </xdr:from>
    <xdr:to>
      <xdr:col>20</xdr:col>
      <xdr:colOff>38100</xdr:colOff>
      <xdr:row>97</xdr:row>
      <xdr:rowOff>32271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23398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64973</xdr:rowOff>
    </xdr:from>
    <xdr:to>
      <xdr:col>15</xdr:col>
      <xdr:colOff>101600</xdr:colOff>
      <xdr:row>96</xdr:row>
      <xdr:rowOff>166573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157700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14529</xdr:rowOff>
    </xdr:from>
    <xdr:to>
      <xdr:col>10</xdr:col>
      <xdr:colOff>165100</xdr:colOff>
      <xdr:row>97</xdr:row>
      <xdr:rowOff>116129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107256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3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148907</xdr:rowOff>
    </xdr:from>
    <xdr:to>
      <xdr:col>6</xdr:col>
      <xdr:colOff>38100</xdr:colOff>
      <xdr:row>98</xdr:row>
      <xdr:rowOff>79057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70184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75311</xdr:rowOff>
    </xdr:from>
    <xdr:to>
      <xdr:col>55</xdr:col>
      <xdr:colOff>0</xdr:colOff>
      <xdr:row>37</xdr:row>
      <xdr:rowOff>86360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18961"/>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71882</xdr:rowOff>
    </xdr:from>
    <xdr:to>
      <xdr:col>50</xdr:col>
      <xdr:colOff>114300</xdr:colOff>
      <xdr:row>37</xdr:row>
      <xdr:rowOff>86360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44082"/>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71882</xdr:rowOff>
    </xdr:from>
    <xdr:to>
      <xdr:col>45</xdr:col>
      <xdr:colOff>177800</xdr:colOff>
      <xdr:row>37</xdr:row>
      <xdr:rowOff>51689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44082"/>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51689</xdr:rowOff>
    </xdr:from>
    <xdr:to>
      <xdr:col>41</xdr:col>
      <xdr:colOff>50800</xdr:colOff>
      <xdr:row>37</xdr:row>
      <xdr:rowOff>71120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9533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24511</xdr:rowOff>
    </xdr:from>
    <xdr:to>
      <xdr:col>55</xdr:col>
      <xdr:colOff>50800</xdr:colOff>
      <xdr:row>37</xdr:row>
      <xdr:rowOff>126111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47388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1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35560</xdr:rowOff>
    </xdr:from>
    <xdr:to>
      <xdr:col>50</xdr:col>
      <xdr:colOff>165100</xdr:colOff>
      <xdr:row>37</xdr:row>
      <xdr:rowOff>137160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153687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154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21082</xdr:rowOff>
    </xdr:from>
    <xdr:to>
      <xdr:col>46</xdr:col>
      <xdr:colOff>38100</xdr:colOff>
      <xdr:row>36</xdr:row>
      <xdr:rowOff>122682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139209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xdr:rowOff>
    </xdr:from>
    <xdr:to>
      <xdr:col>41</xdr:col>
      <xdr:colOff>101600</xdr:colOff>
      <xdr:row>37</xdr:row>
      <xdr:rowOff>102489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138447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85789</xdr:rowOff>
    </xdr:from>
    <xdr:to>
      <xdr:col>55</xdr:col>
      <xdr:colOff>0</xdr:colOff>
      <xdr:row>53</xdr:row>
      <xdr:rowOff>135224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172639"/>
          <a:ext cx="8382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85789</xdr:rowOff>
    </xdr:from>
    <xdr:to>
      <xdr:col>50</xdr:col>
      <xdr:colOff>114300</xdr:colOff>
      <xdr:row>54</xdr:row>
      <xdr:rowOff>98019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172639"/>
          <a:ext cx="889000" cy="1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43879</xdr:rowOff>
    </xdr:from>
    <xdr:to>
      <xdr:col>45</xdr:col>
      <xdr:colOff>177800</xdr:colOff>
      <xdr:row>54</xdr:row>
      <xdr:rowOff>98019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302179"/>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80531</xdr:rowOff>
    </xdr:from>
    <xdr:to>
      <xdr:col>41</xdr:col>
      <xdr:colOff>50800</xdr:colOff>
      <xdr:row>54</xdr:row>
      <xdr:rowOff>43879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8995931"/>
          <a:ext cx="8890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84424</xdr:rowOff>
    </xdr:from>
    <xdr:to>
      <xdr:col>55</xdr:col>
      <xdr:colOff>50800</xdr:colOff>
      <xdr:row>54</xdr:row>
      <xdr:rowOff>14574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1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107301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0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34989</xdr:rowOff>
    </xdr:from>
    <xdr:to>
      <xdr:col>50</xdr:col>
      <xdr:colOff>165100</xdr:colOff>
      <xdr:row>53</xdr:row>
      <xdr:rowOff>136589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1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153116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8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47219</xdr:rowOff>
    </xdr:from>
    <xdr:to>
      <xdr:col>46</xdr:col>
      <xdr:colOff>38100</xdr:colOff>
      <xdr:row>54</xdr:row>
      <xdr:rowOff>148819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165346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164529</xdr:rowOff>
    </xdr:from>
    <xdr:to>
      <xdr:col>41</xdr:col>
      <xdr:colOff>101600</xdr:colOff>
      <xdr:row>54</xdr:row>
      <xdr:rowOff>94679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2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111206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0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29731</xdr:rowOff>
    </xdr:from>
    <xdr:to>
      <xdr:col>36</xdr:col>
      <xdr:colOff>165100</xdr:colOff>
      <xdr:row>52</xdr:row>
      <xdr:rowOff>131331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894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147858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72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86139</xdr:rowOff>
    </xdr:from>
    <xdr:to>
      <xdr:col>55</xdr:col>
      <xdr:colOff>0</xdr:colOff>
      <xdr:row>76</xdr:row>
      <xdr:rowOff>128818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16339"/>
          <a:ext cx="838200" cy="4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86139</xdr:rowOff>
    </xdr:from>
    <xdr:to>
      <xdr:col>50</xdr:col>
      <xdr:colOff>114300</xdr:colOff>
      <xdr:row>76</xdr:row>
      <xdr:rowOff>125640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16339"/>
          <a:ext cx="889000" cy="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39962</xdr:rowOff>
    </xdr:from>
    <xdr:to>
      <xdr:col>45</xdr:col>
      <xdr:colOff>177800</xdr:colOff>
      <xdr:row>76</xdr:row>
      <xdr:rowOff>125640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70162"/>
          <a:ext cx="889000" cy="8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39962</xdr:rowOff>
    </xdr:from>
    <xdr:to>
      <xdr:col>41</xdr:col>
      <xdr:colOff>50800</xdr:colOff>
      <xdr:row>77</xdr:row>
      <xdr:rowOff>67439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70162"/>
          <a:ext cx="889000" cy="19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78018</xdr:rowOff>
    </xdr:from>
    <xdr:to>
      <xdr:col>55</xdr:col>
      <xdr:colOff>50800</xdr:colOff>
      <xdr:row>77</xdr:row>
      <xdr:rowOff>8168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56445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8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35339</xdr:rowOff>
    </xdr:from>
    <xdr:to>
      <xdr:col>50</xdr:col>
      <xdr:colOff>165100</xdr:colOff>
      <xdr:row>76</xdr:row>
      <xdr:rowOff>136939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153466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74840</xdr:rowOff>
    </xdr:from>
    <xdr:to>
      <xdr:col>46</xdr:col>
      <xdr:colOff>38100</xdr:colOff>
      <xdr:row>77</xdr:row>
      <xdr:rowOff>4990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21518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160612</xdr:rowOff>
    </xdr:from>
    <xdr:to>
      <xdr:col>41</xdr:col>
      <xdr:colOff>101600</xdr:colOff>
      <xdr:row>76</xdr:row>
      <xdr:rowOff>90762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107289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16639</xdr:rowOff>
    </xdr:from>
    <xdr:to>
      <xdr:col>36</xdr:col>
      <xdr:colOff>165100</xdr:colOff>
      <xdr:row>77</xdr:row>
      <xdr:rowOff>118239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1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134766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9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43135</xdr:rowOff>
    </xdr:from>
    <xdr:to>
      <xdr:col>55</xdr:col>
      <xdr:colOff>0</xdr:colOff>
      <xdr:row>92</xdr:row>
      <xdr:rowOff>37858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645085"/>
          <a:ext cx="838200" cy="1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131927</xdr:rowOff>
    </xdr:from>
    <xdr:to>
      <xdr:col>50</xdr:col>
      <xdr:colOff>114300</xdr:colOff>
      <xdr:row>92</xdr:row>
      <xdr:rowOff>37858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733877"/>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131927</xdr:rowOff>
    </xdr:from>
    <xdr:to>
      <xdr:col>45</xdr:col>
      <xdr:colOff>177800</xdr:colOff>
      <xdr:row>92</xdr:row>
      <xdr:rowOff>92856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5733877"/>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92856</xdr:rowOff>
    </xdr:from>
    <xdr:to>
      <xdr:col>41</xdr:col>
      <xdr:colOff>50800</xdr:colOff>
      <xdr:row>94</xdr:row>
      <xdr:rowOff>8655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866256"/>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163785</xdr:rowOff>
    </xdr:from>
    <xdr:to>
      <xdr:col>55</xdr:col>
      <xdr:colOff>50800</xdr:colOff>
      <xdr:row>91</xdr:row>
      <xdr:rowOff>93935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5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116812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5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158508</xdr:rowOff>
    </xdr:from>
    <xdr:to>
      <xdr:col>50</xdr:col>
      <xdr:colOff>165100</xdr:colOff>
      <xdr:row>92</xdr:row>
      <xdr:rowOff>88658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105185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5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81127</xdr:rowOff>
    </xdr:from>
    <xdr:to>
      <xdr:col>46</xdr:col>
      <xdr:colOff>38100</xdr:colOff>
      <xdr:row>92</xdr:row>
      <xdr:rowOff>11277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6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27804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4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42056</xdr:rowOff>
    </xdr:from>
    <xdr:to>
      <xdr:col>41</xdr:col>
      <xdr:colOff>101600</xdr:colOff>
      <xdr:row>92</xdr:row>
      <xdr:rowOff>143656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160183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5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129305</xdr:rowOff>
    </xdr:from>
    <xdr:to>
      <xdr:col>36</xdr:col>
      <xdr:colOff>165100</xdr:colOff>
      <xdr:row>94</xdr:row>
      <xdr:rowOff>59455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0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75982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8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71440</xdr:rowOff>
    </xdr:from>
    <xdr:to>
      <xdr:col>85</xdr:col>
      <xdr:colOff>127000</xdr:colOff>
      <xdr:row>35</xdr:row>
      <xdr:rowOff>113091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072190"/>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24166</xdr:rowOff>
    </xdr:from>
    <xdr:to>
      <xdr:col>81</xdr:col>
      <xdr:colOff>50800</xdr:colOff>
      <xdr:row>35</xdr:row>
      <xdr:rowOff>71440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53466"/>
          <a:ext cx="889000" cy="21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24166</xdr:rowOff>
    </xdr:from>
    <xdr:to>
      <xdr:col>76</xdr:col>
      <xdr:colOff>114300</xdr:colOff>
      <xdr:row>34</xdr:row>
      <xdr:rowOff>87625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853466"/>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87625</xdr:rowOff>
    </xdr:from>
    <xdr:to>
      <xdr:col>71</xdr:col>
      <xdr:colOff>177800</xdr:colOff>
      <xdr:row>34</xdr:row>
      <xdr:rowOff>91557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916925"/>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62291</xdr:rowOff>
    </xdr:from>
    <xdr:to>
      <xdr:col>85</xdr:col>
      <xdr:colOff>177800</xdr:colOff>
      <xdr:row>35</xdr:row>
      <xdr:rowOff>163891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85168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1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20640</xdr:rowOff>
    </xdr:from>
    <xdr:to>
      <xdr:col>81</xdr:col>
      <xdr:colOff>101600</xdr:colOff>
      <xdr:row>35</xdr:row>
      <xdr:rowOff>122240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2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138767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7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144816</xdr:rowOff>
    </xdr:from>
    <xdr:to>
      <xdr:col>76</xdr:col>
      <xdr:colOff>165100</xdr:colOff>
      <xdr:row>34</xdr:row>
      <xdr:rowOff>74966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91493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5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36825</xdr:rowOff>
    </xdr:from>
    <xdr:to>
      <xdr:col>72</xdr:col>
      <xdr:colOff>38100</xdr:colOff>
      <xdr:row>34</xdr:row>
      <xdr:rowOff>138425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8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154952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6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40757</xdr:rowOff>
    </xdr:from>
    <xdr:to>
      <xdr:col>67</xdr:col>
      <xdr:colOff>101600</xdr:colOff>
      <xdr:row>34</xdr:row>
      <xdr:rowOff>142357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8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158884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6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101083</xdr:rowOff>
    </xdr:from>
    <xdr:to>
      <xdr:col>85</xdr:col>
      <xdr:colOff>127000</xdr:colOff>
      <xdr:row>53</xdr:row>
      <xdr:rowOff>94666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016483"/>
          <a:ext cx="838200" cy="16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90926</xdr:rowOff>
    </xdr:from>
    <xdr:to>
      <xdr:col>81</xdr:col>
      <xdr:colOff>50800</xdr:colOff>
      <xdr:row>53</xdr:row>
      <xdr:rowOff>94666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177776"/>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85685</xdr:rowOff>
    </xdr:from>
    <xdr:to>
      <xdr:col>76</xdr:col>
      <xdr:colOff>114300</xdr:colOff>
      <xdr:row>53</xdr:row>
      <xdr:rowOff>90926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172535"/>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85685</xdr:rowOff>
    </xdr:from>
    <xdr:to>
      <xdr:col>71</xdr:col>
      <xdr:colOff>177800</xdr:colOff>
      <xdr:row>54</xdr:row>
      <xdr:rowOff>66368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172535"/>
          <a:ext cx="889000" cy="15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50283</xdr:rowOff>
    </xdr:from>
    <xdr:to>
      <xdr:col>85</xdr:col>
      <xdr:colOff>177800</xdr:colOff>
      <xdr:row>52</xdr:row>
      <xdr:rowOff>151883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9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73160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8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43866</xdr:rowOff>
    </xdr:from>
    <xdr:to>
      <xdr:col>81</xdr:col>
      <xdr:colOff>101600</xdr:colOff>
      <xdr:row>53</xdr:row>
      <xdr:rowOff>145466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1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161993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9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40126</xdr:rowOff>
    </xdr:from>
    <xdr:to>
      <xdr:col>76</xdr:col>
      <xdr:colOff>165100</xdr:colOff>
      <xdr:row>53</xdr:row>
      <xdr:rowOff>141726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1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158253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9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34885</xdr:rowOff>
    </xdr:from>
    <xdr:to>
      <xdr:col>72</xdr:col>
      <xdr:colOff>38100</xdr:colOff>
      <xdr:row>53</xdr:row>
      <xdr:rowOff>136485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1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153012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89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15568</xdr:rowOff>
    </xdr:from>
    <xdr:to>
      <xdr:col>67</xdr:col>
      <xdr:colOff>101600</xdr:colOff>
      <xdr:row>54</xdr:row>
      <xdr:rowOff>117168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2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133695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04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84493</xdr:rowOff>
    </xdr:from>
    <xdr:to>
      <xdr:col>85</xdr:col>
      <xdr:colOff>127000</xdr:colOff>
      <xdr:row>79</xdr:row>
      <xdr:rowOff>94160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29043"/>
          <a:ext cx="8382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90584</xdr:rowOff>
    </xdr:from>
    <xdr:to>
      <xdr:col>81</xdr:col>
      <xdr:colOff>50800</xdr:colOff>
      <xdr:row>79</xdr:row>
      <xdr:rowOff>94160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5134"/>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88036</xdr:rowOff>
    </xdr:from>
    <xdr:to>
      <xdr:col>76</xdr:col>
      <xdr:colOff>114300</xdr:colOff>
      <xdr:row>79</xdr:row>
      <xdr:rowOff>90584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32586"/>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169418</xdr:rowOff>
    </xdr:from>
    <xdr:to>
      <xdr:col>71</xdr:col>
      <xdr:colOff>177800</xdr:colOff>
      <xdr:row>79</xdr:row>
      <xdr:rowOff>88036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42518"/>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33693</xdr:rowOff>
    </xdr:from>
    <xdr:to>
      <xdr:col>85</xdr:col>
      <xdr:colOff>177800</xdr:colOff>
      <xdr:row>79</xdr:row>
      <xdr:rowOff>135293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7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148806</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43360</xdr:rowOff>
    </xdr:from>
    <xdr:to>
      <xdr:col>81</xdr:col>
      <xdr:colOff>101600</xdr:colOff>
      <xdr:row>79</xdr:row>
      <xdr:rowOff>144960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136087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39784</xdr:rowOff>
    </xdr:from>
    <xdr:to>
      <xdr:col>76</xdr:col>
      <xdr:colOff>165100</xdr:colOff>
      <xdr:row>79</xdr:row>
      <xdr:rowOff>141384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132511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7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37236</xdr:rowOff>
    </xdr:from>
    <xdr:to>
      <xdr:col>72</xdr:col>
      <xdr:colOff>38100</xdr:colOff>
      <xdr:row>79</xdr:row>
      <xdr:rowOff>138836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129963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118618</xdr:rowOff>
    </xdr:from>
    <xdr:to>
      <xdr:col>67</xdr:col>
      <xdr:colOff>101600</xdr:colOff>
      <xdr:row>79</xdr:row>
      <xdr:rowOff>48768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65295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6789</xdr:rowOff>
    </xdr:from>
    <xdr:to>
      <xdr:col>85</xdr:col>
      <xdr:colOff>127000</xdr:colOff>
      <xdr:row>90</xdr:row>
      <xdr:rowOff>83255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437289"/>
          <a:ext cx="8382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83255</xdr:rowOff>
    </xdr:from>
    <xdr:to>
      <xdr:col>81</xdr:col>
      <xdr:colOff>50800</xdr:colOff>
      <xdr:row>90</xdr:row>
      <xdr:rowOff>101905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513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94342</xdr:rowOff>
    </xdr:from>
    <xdr:to>
      <xdr:col>76</xdr:col>
      <xdr:colOff>114300</xdr:colOff>
      <xdr:row>90</xdr:row>
      <xdr:rowOff>101905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524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43287</xdr:rowOff>
    </xdr:from>
    <xdr:to>
      <xdr:col>71</xdr:col>
      <xdr:colOff>177800</xdr:colOff>
      <xdr:row>90</xdr:row>
      <xdr:rowOff>94342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473787"/>
          <a:ext cx="8890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127439</xdr:rowOff>
    </xdr:from>
    <xdr:to>
      <xdr:col>85</xdr:col>
      <xdr:colOff>177800</xdr:colOff>
      <xdr:row>90</xdr:row>
      <xdr:rowOff>57589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3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80466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3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32455</xdr:rowOff>
    </xdr:from>
    <xdr:to>
      <xdr:col>81</xdr:col>
      <xdr:colOff>101600</xdr:colOff>
      <xdr:row>90</xdr:row>
      <xdr:rowOff>134055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4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150582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23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51105</xdr:rowOff>
    </xdr:from>
    <xdr:to>
      <xdr:col>76</xdr:col>
      <xdr:colOff>165100</xdr:colOff>
      <xdr:row>90</xdr:row>
      <xdr:rowOff>152705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4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169232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2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43542</xdr:rowOff>
    </xdr:from>
    <xdr:to>
      <xdr:col>72</xdr:col>
      <xdr:colOff>38100</xdr:colOff>
      <xdr:row>90</xdr:row>
      <xdr:rowOff>145142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4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161669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24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163937</xdr:rowOff>
    </xdr:from>
    <xdr:to>
      <xdr:col>67</xdr:col>
      <xdr:colOff>101600</xdr:colOff>
      <xdr:row>90</xdr:row>
      <xdr:rowOff>94087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4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110614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1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6350</xdr:rowOff>
    </xdr:from>
    <xdr:to>
      <xdr:col>116</xdr:col>
      <xdr:colOff>63500</xdr:colOff>
      <xdr:row>35</xdr:row>
      <xdr:rowOff>6350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56642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105427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62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6350</xdr:rowOff>
    </xdr:from>
    <xdr:to>
      <xdr:col>111</xdr:col>
      <xdr:colOff>177800</xdr:colOff>
      <xdr:row>33</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566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44450</xdr:rowOff>
    </xdr:from>
    <xdr:to>
      <xdr:col>107</xdr:col>
      <xdr:colOff>50800</xdr:colOff>
      <xdr:row>34</xdr:row>
      <xdr:rowOff>63500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702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6350</xdr:rowOff>
    </xdr:from>
    <xdr:to>
      <xdr:col>102</xdr:col>
      <xdr:colOff>114300</xdr:colOff>
      <xdr:row>34</xdr:row>
      <xdr:rowOff>63500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321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127000</xdr:rowOff>
    </xdr:from>
    <xdr:to>
      <xdr:col>116</xdr:col>
      <xdr:colOff>114300</xdr:colOff>
      <xdr:row>35</xdr:row>
      <xdr:rowOff>57150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41927</xdr:rowOff>
    </xdr:from>
    <xdr:ext cx="313932"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87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127000</xdr:rowOff>
    </xdr:from>
    <xdr:to>
      <xdr:col>112</xdr:col>
      <xdr:colOff>38100</xdr:colOff>
      <xdr:row>33</xdr:row>
      <xdr:rowOff>57150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48277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165100</xdr:rowOff>
    </xdr:from>
    <xdr:to>
      <xdr:col>107</xdr:col>
      <xdr:colOff>101600</xdr:colOff>
      <xdr:row>33</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111777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542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12700</xdr:rowOff>
    </xdr:from>
    <xdr:to>
      <xdr:col>102</xdr:col>
      <xdr:colOff>165100</xdr:colOff>
      <xdr:row>34</xdr:row>
      <xdr:rowOff>114300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32</xdr:row>
      <xdr:rowOff>130827</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5617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127000</xdr:rowOff>
    </xdr:from>
    <xdr:to>
      <xdr:col>98</xdr:col>
      <xdr:colOff>38100</xdr:colOff>
      <xdr:row>31</xdr:row>
      <xdr:rowOff>57150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31</xdr:row>
      <xdr:rowOff>48277</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5363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目的別歳出決算額で類似団体内平均を経常的に上回っているのは、議会費、農林水産業費、土木費、教育費、公債費となっている。農林水産業は農業が町の基幹産業であり、国・県の補助金を活用した事業が多いこと、特に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県営用排水施設等整備事業負担金の増額等が類似団体内平均を上回る要因となっている。土木費に関しては、下水道事業会計補助金や橋梁長寿命化修繕計画に係る橋梁補修工事が大きな割合を占めており、特に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除雪機械の購入や町営住宅大規模改修工事を実施したことが、類似団体内平均を上回る要因となっている。教育費に関しては、図書館整備事業が大きな割合を占めており、類似団体内平均を上回る要因となっている。公債費については、類似団体内で最も高い順位である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年度より本庁舎整備事業の元金償還が開始するなど大幅な数値の改善は見込めない状況ではあり、借入額を償還額以下に抑えるなど起債額の抑制や年度間の平準化に努めていく。</a:t>
          </a:r>
        </a:p>
        <a:p>
          <a:r>
            <a:rPr kumimoji="1" lang="ja-JP" altLang="en-US" sz="1200">
              <a:latin typeface="ＭＳ Ｐゴシック" panose="020B0600070205080204" pitchFamily="50" charset="-128"/>
              <a:ea typeface="ＭＳ Ｐゴシック" panose="020B0600070205080204" pitchFamily="50" charset="-128"/>
            </a:rPr>
            <a:t>　全体的に類似団体よりも</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人当たりコストが高い状況にあることから、行財政改革推進計画に基づく事業の見直しなどによる財政コスト削減を図り、効率的で質の高い財政運営に取り組む必要がある。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財政調整基金について、当初予算では取り崩しを予定していたが、普通交付税の再算定や前年度繰越金、国等の支援の効率的な活用等の結果、令和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年度も基金取崩しは行わず、利子積立により基金残高は令和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年度と同規模となった。</a:t>
          </a:r>
        </a:p>
        <a:p>
          <a:r>
            <a:rPr kumimoji="1" lang="ja-JP" altLang="en-US" sz="1200">
              <a:latin typeface="ＭＳ ゴシック" pitchFamily="49" charset="-128"/>
              <a:ea typeface="ＭＳ ゴシック" pitchFamily="49" charset="-128"/>
            </a:rPr>
            <a:t>　実質収支額の標準財政規模比は令和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1.25</a:t>
          </a:r>
          <a:r>
            <a:rPr kumimoji="1" lang="ja-JP" altLang="en-US" sz="1200">
              <a:latin typeface="ＭＳ ゴシック" pitchFamily="49" charset="-128"/>
              <a:ea typeface="ＭＳ ゴシック" pitchFamily="49" charset="-128"/>
            </a:rPr>
            <a:t>ポイント増加した。実質単年度収支も</a:t>
          </a:r>
          <a:r>
            <a:rPr kumimoji="1" lang="en-US" altLang="ja-JP" sz="1200">
              <a:latin typeface="ＭＳ ゴシック" pitchFamily="49" charset="-128"/>
              <a:ea typeface="ＭＳ ゴシック" pitchFamily="49" charset="-128"/>
            </a:rPr>
            <a:t>0.41</a:t>
          </a:r>
          <a:r>
            <a:rPr kumimoji="1" lang="ja-JP" altLang="en-US" sz="1200">
              <a:latin typeface="ＭＳ ゴシック" pitchFamily="49" charset="-128"/>
              <a:ea typeface="ＭＳ ゴシック" pitchFamily="49" charset="-128"/>
            </a:rPr>
            <a:t>ポイント増加となっている。</a:t>
          </a:r>
        </a:p>
        <a:p>
          <a:r>
            <a:rPr kumimoji="1" lang="ja-JP" altLang="en-US" sz="1200">
              <a:latin typeface="ＭＳ ゴシック" pitchFamily="49" charset="-128"/>
              <a:ea typeface="ＭＳ ゴシック" pitchFamily="49" charset="-128"/>
            </a:rPr>
            <a:t>　公債費の平準化や今後予定している大規模事業等を考慮しながら、適切な基金の取崩し、自主財源の確保に努める。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年度は、全ての会計において黒字となっている。</a:t>
          </a:r>
        </a:p>
        <a:p>
          <a:r>
            <a:rPr kumimoji="1" lang="ja-JP" altLang="en-US" sz="1300">
              <a:latin typeface="ＭＳ ゴシック" pitchFamily="49" charset="-128"/>
              <a:ea typeface="ＭＳ ゴシック" pitchFamily="49" charset="-128"/>
            </a:rPr>
            <a:t>　一般会計の実質収支にかかる標準財政規模比は令和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年度と比較すると</a:t>
          </a:r>
          <a:r>
            <a:rPr kumimoji="1" lang="en-US" altLang="ja-JP" sz="1300">
              <a:latin typeface="ＭＳ ゴシック" pitchFamily="49" charset="-128"/>
              <a:ea typeface="ＭＳ ゴシック" pitchFamily="49" charset="-128"/>
            </a:rPr>
            <a:t>1.24</a:t>
          </a:r>
          <a:r>
            <a:rPr kumimoji="1" lang="ja-JP" altLang="en-US" sz="1300">
              <a:latin typeface="ＭＳ ゴシック" pitchFamily="49" charset="-128"/>
              <a:ea typeface="ＭＳ ゴシック" pitchFamily="49" charset="-128"/>
            </a:rPr>
            <a:t>ポイント増加した。歳入では、地方税と普通交付税の増加はあったものの、臨時財政対策債の減少や新型コロナウイルス感染症対応地方創生臨時交付金の減額の影響が大きく全体として減少し、歳出でも歳入に比例（国庫支出金・都道府県支出金）した補助費等の減額により、全体として減少したため、決算規模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年度と比較して縮小した。</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ガス事業会計については、販売ガス量は減少となり、ガス売上は政府の激変緩和対策事業による原料費調整額の値引きが行われたために減少となったが、値引相当分の政府補助金を含む事業収益は増加となった。しかし、原料費の高騰による売上原価の増加により営業費用がガス売上を超過したことで単年度収支では赤字となっている。</a:t>
          </a:r>
        </a:p>
        <a:p>
          <a:r>
            <a:rPr kumimoji="1" lang="ja-JP" altLang="en-US" sz="1300">
              <a:solidFill>
                <a:sysClr val="windowText" lastClr="000000"/>
              </a:solidFill>
              <a:latin typeface="ＭＳ ゴシック" pitchFamily="49" charset="-128"/>
              <a:ea typeface="ＭＳ ゴシック" pitchFamily="49" charset="-128"/>
            </a:rPr>
            <a:t>　水道事業会計については、有収水量は減少となり、有収率も減少となった。給水収益は令和</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年度より増加したものの、水道料金等生活応援事業として実施した基本料金が免除されていたためであり、免除分にかかる一般会計負担金を含めた営業収益は減少となった。</a:t>
          </a:r>
        </a:p>
        <a:p>
          <a:r>
            <a:rPr kumimoji="1" lang="ja-JP" altLang="en-US" sz="1300">
              <a:solidFill>
                <a:sysClr val="windowText" lastClr="000000"/>
              </a:solidFill>
              <a:latin typeface="ＭＳ ゴシック" pitchFamily="49" charset="-128"/>
              <a:ea typeface="ＭＳ ゴシック" pitchFamily="49" charset="-128"/>
            </a:rPr>
            <a:t>　下水道事業会計については、有収水量、有収率ともに減少となった。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13528236</v>
      </c>
      <c r="BO4" s="384"/>
      <c r="BP4" s="384"/>
      <c r="BQ4" s="384"/>
      <c r="BR4" s="384"/>
      <c r="BS4" s="384"/>
      <c r="BT4" s="384"/>
      <c r="BU4" s="385"/>
      <c r="BV4" s="383">
        <v>13718764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13</v>
      </c>
      <c r="CU4" s="390"/>
      <c r="CV4" s="390"/>
      <c r="CW4" s="390"/>
      <c r="CX4" s="390"/>
      <c r="CY4" s="390"/>
      <c r="CZ4" s="390"/>
      <c r="DA4" s="391"/>
      <c r="DB4" s="389">
        <v>11.8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12512775</v>
      </c>
      <c r="BO5" s="421"/>
      <c r="BP5" s="421"/>
      <c r="BQ5" s="421"/>
      <c r="BR5" s="421"/>
      <c r="BS5" s="421"/>
      <c r="BT5" s="421"/>
      <c r="BU5" s="422"/>
      <c r="BV5" s="420">
        <v>12781379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95.8</v>
      </c>
      <c r="CU5" s="418"/>
      <c r="CV5" s="418"/>
      <c r="CW5" s="418"/>
      <c r="CX5" s="418"/>
      <c r="CY5" s="418"/>
      <c r="CZ5" s="418"/>
      <c r="DA5" s="419"/>
      <c r="DB5" s="417">
        <v>95.9</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1015461</v>
      </c>
      <c r="BO6" s="421"/>
      <c r="BP6" s="421"/>
      <c r="BQ6" s="421"/>
      <c r="BR6" s="421"/>
      <c r="BS6" s="421"/>
      <c r="BT6" s="421"/>
      <c r="BU6" s="422"/>
      <c r="BV6" s="420">
        <v>937385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96.2</v>
      </c>
      <c r="CU6" s="458"/>
      <c r="CV6" s="458"/>
      <c r="CW6" s="458"/>
      <c r="CX6" s="458"/>
      <c r="CY6" s="458"/>
      <c r="CZ6" s="458"/>
      <c r="DA6" s="459"/>
      <c r="DB6" s="457">
        <v>96.9</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40098</v>
      </c>
      <c r="BO7" s="421"/>
      <c r="BP7" s="421"/>
      <c r="BQ7" s="421"/>
      <c r="BR7" s="421"/>
      <c r="BS7" s="421"/>
      <c r="BT7" s="421"/>
      <c r="BU7" s="422"/>
      <c r="BV7" s="420">
        <v>65094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7486483</v>
      </c>
      <c r="CU7" s="421"/>
      <c r="CV7" s="421"/>
      <c r="CW7" s="421"/>
      <c r="CX7" s="421"/>
      <c r="CY7" s="421"/>
      <c r="CZ7" s="421"/>
      <c r="DA7" s="422"/>
      <c r="DB7" s="420">
        <v>7404385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975363</v>
      </c>
      <c r="BO8" s="421"/>
      <c r="BP8" s="421"/>
      <c r="BQ8" s="421"/>
      <c r="BR8" s="421"/>
      <c r="BS8" s="421"/>
      <c r="BT8" s="421"/>
      <c r="BU8" s="422"/>
      <c r="BV8" s="420">
        <v>872291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v>
      </c>
      <c r="CU8" s="461"/>
      <c r="CV8" s="461"/>
      <c r="CW8" s="461"/>
      <c r="CX8" s="461"/>
      <c r="CY8" s="461"/>
      <c r="CZ8" s="461"/>
      <c r="DA8" s="462"/>
      <c r="DB8" s="460">
        <v>0.3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20151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103072</v>
      </c>
      <c r="BO9" s="421"/>
      <c r="BP9" s="421"/>
      <c r="BQ9" s="421"/>
      <c r="BR9" s="421"/>
      <c r="BS9" s="421"/>
      <c r="BT9" s="421"/>
      <c r="BU9" s="422"/>
      <c r="BV9" s="420">
        <v>72394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16.100000000000001</v>
      </c>
      <c r="CU9" s="418"/>
      <c r="CV9" s="418"/>
      <c r="CW9" s="418"/>
      <c r="CX9" s="418"/>
      <c r="CY9" s="418"/>
      <c r="CZ9" s="418"/>
      <c r="DA9" s="419"/>
      <c r="DB9" s="417">
        <v>15.8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21666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4206</v>
      </c>
      <c r="BO10" s="421"/>
      <c r="BP10" s="421"/>
      <c r="BQ10" s="421"/>
      <c r="BR10" s="421"/>
      <c r="BS10" s="421"/>
      <c r="BT10" s="421"/>
      <c r="BU10" s="422"/>
      <c r="BV10" s="420">
        <v>3234</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19453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19317</v>
      </c>
      <c r="S13" s="505"/>
      <c r="T13" s="505"/>
      <c r="U13" s="505"/>
      <c r="V13" s="506"/>
      <c r="W13" s="436" t="s">
        <v>131</v>
      </c>
      <c r="X13" s="437"/>
      <c r="Y13" s="437"/>
      <c r="Z13" s="437"/>
      <c r="AA13" s="437"/>
      <c r="AB13" s="427"/>
      <c r="AC13" s="471">
        <v>1303</v>
      </c>
      <c r="AD13" s="472"/>
      <c r="AE13" s="472"/>
      <c r="AF13" s="472"/>
      <c r="AG13" s="514"/>
      <c r="AH13" s="471">
        <v>1434</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107278</v>
      </c>
      <c r="BO13" s="421"/>
      <c r="BP13" s="421"/>
      <c r="BQ13" s="421"/>
      <c r="BR13" s="421"/>
      <c r="BS13" s="421"/>
      <c r="BT13" s="421"/>
      <c r="BU13" s="422"/>
      <c r="BV13" s="420">
        <v>75628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10.8</v>
      </c>
      <c r="CU13" s="418"/>
      <c r="CV13" s="418"/>
      <c r="CW13" s="418"/>
      <c r="CX13" s="418"/>
      <c r="CY13" s="418"/>
      <c r="CZ13" s="418"/>
      <c r="DA13" s="419"/>
      <c r="DB13" s="417">
        <v>10.8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19897</v>
      </c>
      <c r="S14" s="505"/>
      <c r="T14" s="505"/>
      <c r="U14" s="505"/>
      <c r="V14" s="506"/>
      <c r="W14" s="410"/>
      <c r="X14" s="411"/>
      <c r="Y14" s="411"/>
      <c r="Z14" s="411"/>
      <c r="AA14" s="411"/>
      <c r="AB14" s="400"/>
      <c r="AC14" s="507">
        <v>12.3</v>
      </c>
      <c r="AD14" s="508"/>
      <c r="AE14" s="508"/>
      <c r="AF14" s="508"/>
      <c r="AG14" s="509"/>
      <c r="AH14" s="507">
        <v>13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23.5</v>
      </c>
      <c r="CU14" s="519"/>
      <c r="CV14" s="519"/>
      <c r="CW14" s="519"/>
      <c r="CX14" s="519"/>
      <c r="CY14" s="519"/>
      <c r="CZ14" s="519"/>
      <c r="DA14" s="520"/>
      <c r="DB14" s="518">
        <v>26.6</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19785</v>
      </c>
      <c r="S15" s="505"/>
      <c r="T15" s="505"/>
      <c r="U15" s="505"/>
      <c r="V15" s="506"/>
      <c r="W15" s="436" t="s">
        <v>137</v>
      </c>
      <c r="X15" s="437"/>
      <c r="Y15" s="437"/>
      <c r="Z15" s="437"/>
      <c r="AA15" s="437"/>
      <c r="AB15" s="427"/>
      <c r="AC15" s="471">
        <v>3125</v>
      </c>
      <c r="AD15" s="472"/>
      <c r="AE15" s="472"/>
      <c r="AF15" s="472"/>
      <c r="AG15" s="514"/>
      <c r="AH15" s="471">
        <v>3300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2165797</v>
      </c>
      <c r="BO15" s="384"/>
      <c r="BP15" s="384"/>
      <c r="BQ15" s="384"/>
      <c r="BR15" s="384"/>
      <c r="BS15" s="384"/>
      <c r="BT15" s="384"/>
      <c r="BU15" s="385"/>
      <c r="BV15" s="383">
        <v>2140173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29.5</v>
      </c>
      <c r="AD16" s="508"/>
      <c r="AE16" s="508"/>
      <c r="AF16" s="508"/>
      <c r="AG16" s="509"/>
      <c r="AH16" s="507">
        <v>29.9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6939923</v>
      </c>
      <c r="BO16" s="421"/>
      <c r="BP16" s="421"/>
      <c r="BQ16" s="421"/>
      <c r="BR16" s="421"/>
      <c r="BS16" s="421"/>
      <c r="BT16" s="421"/>
      <c r="BU16" s="422"/>
      <c r="BV16" s="420">
        <v>6819583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6158</v>
      </c>
      <c r="AD17" s="472"/>
      <c r="AE17" s="472"/>
      <c r="AF17" s="472"/>
      <c r="AG17" s="514"/>
      <c r="AH17" s="471">
        <v>6306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2677585</v>
      </c>
      <c r="BO17" s="421"/>
      <c r="BP17" s="421"/>
      <c r="BQ17" s="421"/>
      <c r="BR17" s="421"/>
      <c r="BS17" s="421"/>
      <c r="BT17" s="421"/>
      <c r="BU17" s="422"/>
      <c r="BV17" s="420">
        <v>2650749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249.17</v>
      </c>
      <c r="M18" s="544"/>
      <c r="N18" s="544"/>
      <c r="O18" s="544"/>
      <c r="P18" s="544"/>
      <c r="Q18" s="544"/>
      <c r="R18" s="545"/>
      <c r="S18" s="545"/>
      <c r="T18" s="545"/>
      <c r="U18" s="545"/>
      <c r="V18" s="546"/>
      <c r="W18" s="438"/>
      <c r="X18" s="439"/>
      <c r="Y18" s="439"/>
      <c r="Z18" s="439"/>
      <c r="AA18" s="439"/>
      <c r="AB18" s="430"/>
      <c r="AC18" s="547">
        <v>58.2</v>
      </c>
      <c r="AD18" s="548"/>
      <c r="AE18" s="548"/>
      <c r="AF18" s="548"/>
      <c r="AG18" s="549"/>
      <c r="AH18" s="547">
        <v>57.1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7235191</v>
      </c>
      <c r="BO18" s="421"/>
      <c r="BP18" s="421"/>
      <c r="BQ18" s="421"/>
      <c r="BR18" s="421"/>
      <c r="BS18" s="421"/>
      <c r="BT18" s="421"/>
      <c r="BU18" s="422"/>
      <c r="BV18" s="420">
        <v>7163933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81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9928690</v>
      </c>
      <c r="BO19" s="421"/>
      <c r="BP19" s="421"/>
      <c r="BQ19" s="421"/>
      <c r="BR19" s="421"/>
      <c r="BS19" s="421"/>
      <c r="BT19" s="421"/>
      <c r="BU19" s="422"/>
      <c r="BV19" s="420">
        <v>9865195</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6650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14634335</v>
      </c>
      <c r="BO22" s="384"/>
      <c r="BP22" s="384"/>
      <c r="BQ22" s="384"/>
      <c r="BR22" s="384"/>
      <c r="BS22" s="384"/>
      <c r="BT22" s="384"/>
      <c r="BU22" s="385"/>
      <c r="BV22" s="383">
        <v>15158440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10555460</v>
      </c>
      <c r="BO23" s="421"/>
      <c r="BP23" s="421"/>
      <c r="BQ23" s="421"/>
      <c r="BR23" s="421"/>
      <c r="BS23" s="421"/>
      <c r="BT23" s="421"/>
      <c r="BU23" s="422"/>
      <c r="BV23" s="420">
        <v>10532202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7040</v>
      </c>
      <c r="R24" s="472"/>
      <c r="S24" s="472"/>
      <c r="T24" s="472"/>
      <c r="U24" s="472"/>
      <c r="V24" s="514"/>
      <c r="W24" s="566"/>
      <c r="X24" s="567"/>
      <c r="Y24" s="568"/>
      <c r="Z24" s="470" t="s">
        <v>162</v>
      </c>
      <c r="AA24" s="450"/>
      <c r="AB24" s="450"/>
      <c r="AC24" s="450"/>
      <c r="AD24" s="450"/>
      <c r="AE24" s="450"/>
      <c r="AF24" s="450"/>
      <c r="AG24" s="451"/>
      <c r="AH24" s="471">
        <v>161</v>
      </c>
      <c r="AI24" s="472"/>
      <c r="AJ24" s="472"/>
      <c r="AK24" s="472"/>
      <c r="AL24" s="514"/>
      <c r="AM24" s="471">
        <v>529690</v>
      </c>
      <c r="AN24" s="472"/>
      <c r="AO24" s="472"/>
      <c r="AP24" s="472"/>
      <c r="AQ24" s="472"/>
      <c r="AR24" s="514"/>
      <c r="AS24" s="471">
        <v>3290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11041944</v>
      </c>
      <c r="BO24" s="421"/>
      <c r="BP24" s="421"/>
      <c r="BQ24" s="421"/>
      <c r="BR24" s="421"/>
      <c r="BS24" s="421"/>
      <c r="BT24" s="421"/>
      <c r="BU24" s="422"/>
      <c r="BV24" s="420">
        <v>11159257</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5790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1487010</v>
      </c>
      <c r="BO25" s="384"/>
      <c r="BP25" s="384"/>
      <c r="BQ25" s="384"/>
      <c r="BR25" s="384"/>
      <c r="BS25" s="384"/>
      <c r="BT25" s="384"/>
      <c r="BU25" s="385"/>
      <c r="BV25" s="383">
        <v>1477450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5570</v>
      </c>
      <c r="R26" s="472"/>
      <c r="S26" s="472"/>
      <c r="T26" s="472"/>
      <c r="U26" s="472"/>
      <c r="V26" s="514"/>
      <c r="W26" s="566"/>
      <c r="X26" s="567"/>
      <c r="Y26" s="568"/>
      <c r="Z26" s="470" t="s">
        <v>168</v>
      </c>
      <c r="AA26" s="572"/>
      <c r="AB26" s="572"/>
      <c r="AC26" s="572"/>
      <c r="AD26" s="572"/>
      <c r="AE26" s="572"/>
      <c r="AF26" s="572"/>
      <c r="AG26" s="573"/>
      <c r="AH26" s="471">
        <v>8</v>
      </c>
      <c r="AI26" s="472"/>
      <c r="AJ26" s="472"/>
      <c r="AK26" s="472"/>
      <c r="AL26" s="514"/>
      <c r="AM26" s="471">
        <v>28560</v>
      </c>
      <c r="AN26" s="472"/>
      <c r="AO26" s="472"/>
      <c r="AP26" s="472"/>
      <c r="AQ26" s="472"/>
      <c r="AR26" s="514"/>
      <c r="AS26" s="471">
        <v>3570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3170</v>
      </c>
      <c r="R27" s="472"/>
      <c r="S27" s="472"/>
      <c r="T27" s="472"/>
      <c r="U27" s="472"/>
      <c r="V27" s="514"/>
      <c r="W27" s="566"/>
      <c r="X27" s="567"/>
      <c r="Y27" s="568"/>
      <c r="Z27" s="470" t="s">
        <v>171</v>
      </c>
      <c r="AA27" s="450"/>
      <c r="AB27" s="450"/>
      <c r="AC27" s="450"/>
      <c r="AD27" s="450"/>
      <c r="AE27" s="450"/>
      <c r="AF27" s="450"/>
      <c r="AG27" s="451"/>
      <c r="AH27" s="471">
        <v>25</v>
      </c>
      <c r="AI27" s="472"/>
      <c r="AJ27" s="472"/>
      <c r="AK27" s="472"/>
      <c r="AL27" s="514"/>
      <c r="AM27" s="471">
        <v>80531</v>
      </c>
      <c r="AN27" s="472"/>
      <c r="AO27" s="472"/>
      <c r="AP27" s="472"/>
      <c r="AQ27" s="472"/>
      <c r="AR27" s="514"/>
      <c r="AS27" s="471">
        <v>3221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2640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1878936</v>
      </c>
      <c r="BO28" s="384"/>
      <c r="BP28" s="384"/>
      <c r="BQ28" s="384"/>
      <c r="BR28" s="384"/>
      <c r="BS28" s="384"/>
      <c r="BT28" s="384"/>
      <c r="BU28" s="385"/>
      <c r="BV28" s="383">
        <v>1874730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12</v>
      </c>
      <c r="M29" s="472"/>
      <c r="N29" s="472"/>
      <c r="O29" s="472"/>
      <c r="P29" s="514"/>
      <c r="Q29" s="471">
        <v>2400</v>
      </c>
      <c r="R29" s="472"/>
      <c r="S29" s="472"/>
      <c r="T29" s="472"/>
      <c r="U29" s="472"/>
      <c r="V29" s="514"/>
      <c r="W29" s="569"/>
      <c r="X29" s="570"/>
      <c r="Y29" s="571"/>
      <c r="Z29" s="470" t="s">
        <v>177</v>
      </c>
      <c r="AA29" s="450"/>
      <c r="AB29" s="450"/>
      <c r="AC29" s="450"/>
      <c r="AD29" s="450"/>
      <c r="AE29" s="450"/>
      <c r="AF29" s="450"/>
      <c r="AG29" s="451"/>
      <c r="AH29" s="471">
        <v>186</v>
      </c>
      <c r="AI29" s="472"/>
      <c r="AJ29" s="472"/>
      <c r="AK29" s="472"/>
      <c r="AL29" s="514"/>
      <c r="AM29" s="471">
        <v>610221</v>
      </c>
      <c r="AN29" s="472"/>
      <c r="AO29" s="472"/>
      <c r="AP29" s="472"/>
      <c r="AQ29" s="472"/>
      <c r="AR29" s="514"/>
      <c r="AS29" s="471">
        <v>3281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1659238</v>
      </c>
      <c r="BO29" s="421"/>
      <c r="BP29" s="421"/>
      <c r="BQ29" s="421"/>
      <c r="BR29" s="421"/>
      <c r="BS29" s="421"/>
      <c r="BT29" s="421"/>
      <c r="BU29" s="422"/>
      <c r="BV29" s="420">
        <v>1624652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2419092</v>
      </c>
      <c r="BO30" s="540"/>
      <c r="BP30" s="540"/>
      <c r="BQ30" s="540"/>
      <c r="BR30" s="540"/>
      <c r="BS30" s="540"/>
      <c r="BT30" s="540"/>
      <c r="BU30" s="541"/>
      <c r="BV30" s="539">
        <v>2329283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庄内町国民健康保険特別会計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庄内町水道事業会計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IF('各会計、関係団体の財政状況及び健全化判断比率'!B34="","",'各会計、関係団体の財政状況及び健全化判断比率'!B34)</f>
        <v>庄内町風力発電事業特別会計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山形県消防補償等組合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イグゼあまるめ</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庄内町介護保険特別会計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庄内町ガス事業会計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山形県自治会館管理組合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山形県庄内町土地開発公社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〇</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庄内町後期高齢者医療保険特別会計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庄内町下水道事業会計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山形県市町村職員退職手当組合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山形県市町村交通災害共済組合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庄内広域行政組合（普通会計分）</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庄内広域行政組合（青果市場事業特別会計）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庄内広域行政組合（庄内食肉流通センター事業特別会計）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酒田地区広域行政組合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山形県後期高齢者医療広域連合（普通会計分）</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18</v>
      </c>
      <c r="BX43" s="610"/>
      <c r="BY43" s="611" t="str">
        <f>IF('各会計、関係団体の財政状況及び健全化判断比率'!B77="","",'各会計、関係団体の財政状況及び健全化判断比率'!B77)</f>
        <v>山形県後期高齢者医療広域連合（事業会計分）</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SD9NdLZ0nSiwR9stjmIVFooU66Z9iSW2yLkRJMx4OGjLl+pyOvkbd5LEsbkCtjiNfXhfV/S51jBxEz8grUe1oA==" saltValue="DMpPqZYiYufeob0Y2hQa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70" t="s">
        <v>532</v>
      </c>
      <c r="D34" s="1170"/>
      <c r="E34" s="1171"/>
      <c r="F34" s="32">
        <v>12.5</v>
      </c>
      <c r="G34" s="33">
        <v>9.2200000000000006</v>
      </c>
      <c r="H34" s="33">
        <v>10.45</v>
      </c>
      <c r="I34" s="33">
        <v>11.78</v>
      </c>
      <c r="J34" s="34">
        <v>13.02</v>
      </c>
      <c r="K34" s="22"/>
      <c r="L34" s="22"/>
      <c r="M34" s="22"/>
      <c r="N34" s="22"/>
      <c r="O34" s="22"/>
      <c r="P34" s="22"/>
    </row>
    <row r="35" spans="1:16" ht="39" customHeight="1" x14ac:dyDescent="0.15">
      <c r="A35" s="22"/>
      <c r="B35" s="35"/>
      <c r="C35" s="1166" t="s">
        <v>533</v>
      </c>
      <c r="D35" s="1166"/>
      <c r="E35" s="1167"/>
      <c r="F35" s="36">
        <v>5.67</v>
      </c>
      <c r="G35" s="37">
        <v>5.98</v>
      </c>
      <c r="H35" s="37">
        <v>6.47</v>
      </c>
      <c r="I35" s="37">
        <v>5.55</v>
      </c>
      <c r="J35" s="38">
        <v>5.04</v>
      </c>
      <c r="K35" s="22"/>
      <c r="L35" s="22"/>
      <c r="M35" s="22"/>
      <c r="N35" s="22"/>
      <c r="O35" s="22"/>
      <c r="P35" s="22"/>
    </row>
    <row r="36" spans="1:16" ht="39" customHeight="1" x14ac:dyDescent="0.15">
      <c r="A36" s="22"/>
      <c r="B36" s="35"/>
      <c r="C36" s="1166" t="s">
        <v>534</v>
      </c>
      <c r="D36" s="1166"/>
      <c r="E36" s="1167"/>
      <c r="F36" s="36">
        <v>4.34</v>
      </c>
      <c r="G36" s="37">
        <v>4.67</v>
      </c>
      <c r="H36" s="37">
        <v>3.99</v>
      </c>
      <c r="I36" s="37">
        <v>4.12</v>
      </c>
      <c r="J36" s="38">
        <v>4.2</v>
      </c>
      <c r="K36" s="22"/>
      <c r="L36" s="22"/>
      <c r="M36" s="22"/>
      <c r="N36" s="22"/>
      <c r="O36" s="22"/>
      <c r="P36" s="22"/>
    </row>
    <row r="37" spans="1:16" ht="39" customHeight="1" x14ac:dyDescent="0.15">
      <c r="A37" s="22"/>
      <c r="B37" s="35"/>
      <c r="C37" s="1166" t="s">
        <v>535</v>
      </c>
      <c r="D37" s="1166"/>
      <c r="E37" s="1167"/>
      <c r="F37" s="36">
        <v>0.85</v>
      </c>
      <c r="G37" s="37">
        <v>1.3</v>
      </c>
      <c r="H37" s="37">
        <v>1.59</v>
      </c>
      <c r="I37" s="37">
        <v>2.2200000000000002</v>
      </c>
      <c r="J37" s="38">
        <v>1.7</v>
      </c>
      <c r="K37" s="22"/>
      <c r="L37" s="22"/>
      <c r="M37" s="22"/>
      <c r="N37" s="22"/>
      <c r="O37" s="22"/>
      <c r="P37" s="22"/>
    </row>
    <row r="38" spans="1:16" ht="39" customHeight="1" x14ac:dyDescent="0.15">
      <c r="A38" s="22"/>
      <c r="B38" s="35"/>
      <c r="C38" s="1166" t="s">
        <v>536</v>
      </c>
      <c r="D38" s="1166"/>
      <c r="E38" s="1167"/>
      <c r="F38" s="36">
        <v>2.75</v>
      </c>
      <c r="G38" s="37">
        <v>1.62</v>
      </c>
      <c r="H38" s="37">
        <v>1.18</v>
      </c>
      <c r="I38" s="37">
        <v>0.94</v>
      </c>
      <c r="J38" s="38">
        <v>1.23</v>
      </c>
      <c r="K38" s="22"/>
      <c r="L38" s="22"/>
      <c r="M38" s="22"/>
      <c r="N38" s="22"/>
      <c r="O38" s="22"/>
      <c r="P38" s="22"/>
    </row>
    <row r="39" spans="1:16" ht="39" customHeight="1" x14ac:dyDescent="0.15">
      <c r="A39" s="22"/>
      <c r="B39" s="35"/>
      <c r="C39" s="1166" t="s">
        <v>537</v>
      </c>
      <c r="D39" s="1166"/>
      <c r="E39" s="1167"/>
      <c r="F39" s="36">
        <v>0.34</v>
      </c>
      <c r="G39" s="37">
        <v>0.5</v>
      </c>
      <c r="H39" s="37">
        <v>0.68</v>
      </c>
      <c r="I39" s="37">
        <v>0.65</v>
      </c>
      <c r="J39" s="38">
        <v>0.39</v>
      </c>
      <c r="K39" s="22"/>
      <c r="L39" s="22"/>
      <c r="M39" s="22"/>
      <c r="N39" s="22"/>
      <c r="O39" s="22"/>
      <c r="P39" s="22"/>
    </row>
    <row r="40" spans="1:16" ht="39" customHeight="1" x14ac:dyDescent="0.15">
      <c r="A40" s="22"/>
      <c r="B40" s="35"/>
      <c r="C40" s="1166" t="s">
        <v>538</v>
      </c>
      <c r="D40" s="1166"/>
      <c r="E40" s="1167"/>
      <c r="F40" s="36">
        <v>0.41</v>
      </c>
      <c r="G40" s="37">
        <v>0.1</v>
      </c>
      <c r="H40" s="37">
        <v>0.15</v>
      </c>
      <c r="I40" s="37">
        <v>0.2</v>
      </c>
      <c r="J40" s="38">
        <v>0.1</v>
      </c>
      <c r="K40" s="22"/>
      <c r="L40" s="22"/>
      <c r="M40" s="22"/>
      <c r="N40" s="22"/>
      <c r="O40" s="22"/>
      <c r="P40" s="22"/>
    </row>
    <row r="41" spans="1:16" ht="39" customHeight="1" x14ac:dyDescent="0.15">
      <c r="A41" s="22"/>
      <c r="B41" s="35"/>
      <c r="C41" s="1166" t="s">
        <v>539</v>
      </c>
      <c r="D41" s="1166"/>
      <c r="E41" s="1167"/>
      <c r="F41" s="36">
        <v>0.05</v>
      </c>
      <c r="G41" s="37">
        <v>0.04</v>
      </c>
      <c r="H41" s="37">
        <v>0.03</v>
      </c>
      <c r="I41" s="37">
        <v>0.05</v>
      </c>
      <c r="J41" s="38">
        <v>0.05</v>
      </c>
      <c r="K41" s="22"/>
      <c r="L41" s="22"/>
      <c r="M41" s="22"/>
      <c r="N41" s="22"/>
      <c r="O41" s="22"/>
      <c r="P41" s="22"/>
    </row>
    <row r="42" spans="1:16" ht="39" customHeight="1" x14ac:dyDescent="0.15">
      <c r="A42" s="22"/>
      <c r="B42" s="39"/>
      <c r="C42" s="1166" t="s">
        <v>540</v>
      </c>
      <c r="D42" s="1166"/>
      <c r="E42" s="1167"/>
      <c r="F42" s="36" t="s">
        <v>489</v>
      </c>
      <c r="G42" s="37" t="s">
        <v>489</v>
      </c>
      <c r="H42" s="37" t="s">
        <v>489</v>
      </c>
      <c r="I42" s="37" t="s">
        <v>489</v>
      </c>
      <c r="J42" s="38" t="s">
        <v>489</v>
      </c>
      <c r="K42" s="22"/>
      <c r="L42" s="22"/>
      <c r="M42" s="22"/>
      <c r="N42" s="22"/>
      <c r="O42" s="22"/>
      <c r="P42" s="22"/>
    </row>
    <row r="43" spans="1:16" ht="39" customHeight="1" thickBot="1" x14ac:dyDescent="0.2">
      <c r="A43" s="22"/>
      <c r="B43" s="40"/>
      <c r="C43" s="1168" t="s">
        <v>541</v>
      </c>
      <c r="D43" s="1168"/>
      <c r="E43" s="1169"/>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aziK0QpYGA0wKCKQkoDU2yVsenMOPIMeMCU5VXZ03cI9D3G2ft9g+he3AyReTE1hxKR3hWW/+bY9YAPmbXZJQ==" saltValue="c95mESSWdFrVu2JbAfUx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72" t="s">
        <v>9</v>
      </c>
      <c r="C45" s="1173"/>
      <c r="D45" s="56"/>
      <c r="E45" s="1178" t="s">
        <v>10</v>
      </c>
      <c r="F45" s="1178"/>
      <c r="G45" s="1178"/>
      <c r="H45" s="1178"/>
      <c r="I45" s="1178"/>
      <c r="J45" s="1179"/>
      <c r="K45" s="57">
        <v>1702</v>
      </c>
      <c r="L45" s="58">
        <v>1619</v>
      </c>
      <c r="M45" s="58">
        <v>1584</v>
      </c>
      <c r="N45" s="58">
        <v>1571</v>
      </c>
      <c r="O45" s="59">
        <v>1614</v>
      </c>
      <c r="P45" s="46"/>
      <c r="Q45" s="46"/>
      <c r="R45" s="46"/>
      <c r="S45" s="46"/>
      <c r="T45" s="46"/>
      <c r="U45" s="46"/>
    </row>
    <row r="46" spans="1:21" ht="30.75" customHeight="1" x14ac:dyDescent="0.15">
      <c r="A46" s="46"/>
      <c r="B46" s="1174"/>
      <c r="C46" s="1175"/>
      <c r="D46" s="60"/>
      <c r="E46" s="1180" t="s">
        <v>11</v>
      </c>
      <c r="F46" s="1180"/>
      <c r="G46" s="1180"/>
      <c r="H46" s="1180"/>
      <c r="I46" s="1180"/>
      <c r="J46" s="1181"/>
      <c r="K46" s="61" t="s">
        <v>489</v>
      </c>
      <c r="L46" s="62" t="s">
        <v>489</v>
      </c>
      <c r="M46" s="62" t="s">
        <v>489</v>
      </c>
      <c r="N46" s="62" t="s">
        <v>489</v>
      </c>
      <c r="O46" s="63" t="s">
        <v>489</v>
      </c>
      <c r="P46" s="46"/>
      <c r="Q46" s="46"/>
      <c r="R46" s="46"/>
      <c r="S46" s="46"/>
      <c r="T46" s="46"/>
      <c r="U46" s="46"/>
    </row>
    <row r="47" spans="1:21" ht="30.75" customHeight="1" x14ac:dyDescent="0.15">
      <c r="A47" s="46"/>
      <c r="B47" s="1174"/>
      <c r="C47" s="1175"/>
      <c r="D47" s="60"/>
      <c r="E47" s="1180" t="s">
        <v>12</v>
      </c>
      <c r="F47" s="1180"/>
      <c r="G47" s="1180"/>
      <c r="H47" s="1180"/>
      <c r="I47" s="1180"/>
      <c r="J47" s="1181"/>
      <c r="K47" s="61" t="s">
        <v>489</v>
      </c>
      <c r="L47" s="62" t="s">
        <v>489</v>
      </c>
      <c r="M47" s="62" t="s">
        <v>489</v>
      </c>
      <c r="N47" s="62" t="s">
        <v>489</v>
      </c>
      <c r="O47" s="63" t="s">
        <v>489</v>
      </c>
      <c r="P47" s="46"/>
      <c r="Q47" s="46"/>
      <c r="R47" s="46"/>
      <c r="S47" s="46"/>
      <c r="T47" s="46"/>
      <c r="U47" s="46"/>
    </row>
    <row r="48" spans="1:21" ht="30.75" customHeight="1" x14ac:dyDescent="0.15">
      <c r="A48" s="46"/>
      <c r="B48" s="1174"/>
      <c r="C48" s="1175"/>
      <c r="D48" s="60"/>
      <c r="E48" s="1180" t="s">
        <v>13</v>
      </c>
      <c r="F48" s="1180"/>
      <c r="G48" s="1180"/>
      <c r="H48" s="1180"/>
      <c r="I48" s="1180"/>
      <c r="J48" s="1181"/>
      <c r="K48" s="61">
        <v>643</v>
      </c>
      <c r="L48" s="62">
        <v>654</v>
      </c>
      <c r="M48" s="62">
        <v>654</v>
      </c>
      <c r="N48" s="62">
        <v>658</v>
      </c>
      <c r="O48" s="63">
        <v>626</v>
      </c>
      <c r="P48" s="46"/>
      <c r="Q48" s="46"/>
      <c r="R48" s="46"/>
      <c r="S48" s="46"/>
      <c r="T48" s="46"/>
      <c r="U48" s="46"/>
    </row>
    <row r="49" spans="1:21" ht="30.75" customHeight="1" x14ac:dyDescent="0.15">
      <c r="A49" s="46"/>
      <c r="B49" s="1174"/>
      <c r="C49" s="1175"/>
      <c r="D49" s="60"/>
      <c r="E49" s="1180" t="s">
        <v>14</v>
      </c>
      <c r="F49" s="1180"/>
      <c r="G49" s="1180"/>
      <c r="H49" s="1180"/>
      <c r="I49" s="1180"/>
      <c r="J49" s="1181"/>
      <c r="K49" s="61">
        <v>7</v>
      </c>
      <c r="L49" s="62">
        <v>7</v>
      </c>
      <c r="M49" s="62">
        <v>2</v>
      </c>
      <c r="N49" s="62">
        <v>2</v>
      </c>
      <c r="O49" s="63">
        <v>3</v>
      </c>
      <c r="P49" s="46"/>
      <c r="Q49" s="46"/>
      <c r="R49" s="46"/>
      <c r="S49" s="46"/>
      <c r="T49" s="46"/>
      <c r="U49" s="46"/>
    </row>
    <row r="50" spans="1:21" ht="30.75" customHeight="1" x14ac:dyDescent="0.15">
      <c r="A50" s="46"/>
      <c r="B50" s="1174"/>
      <c r="C50" s="1175"/>
      <c r="D50" s="60"/>
      <c r="E50" s="1180" t="s">
        <v>15</v>
      </c>
      <c r="F50" s="1180"/>
      <c r="G50" s="1180"/>
      <c r="H50" s="1180"/>
      <c r="I50" s="1180"/>
      <c r="J50" s="1181"/>
      <c r="K50" s="61">
        <v>12</v>
      </c>
      <c r="L50" s="62">
        <v>12</v>
      </c>
      <c r="M50" s="62">
        <v>3</v>
      </c>
      <c r="N50" s="62">
        <v>3</v>
      </c>
      <c r="O50" s="63" t="s">
        <v>489</v>
      </c>
      <c r="P50" s="46"/>
      <c r="Q50" s="46"/>
      <c r="R50" s="46"/>
      <c r="S50" s="46"/>
      <c r="T50" s="46"/>
      <c r="U50" s="46"/>
    </row>
    <row r="51" spans="1:21" ht="30.75" customHeight="1" x14ac:dyDescent="0.15">
      <c r="A51" s="46"/>
      <c r="B51" s="1176"/>
      <c r="C51" s="1177"/>
      <c r="D51" s="64"/>
      <c r="E51" s="1180" t="s">
        <v>16</v>
      </c>
      <c r="F51" s="1180"/>
      <c r="G51" s="1180"/>
      <c r="H51" s="1180"/>
      <c r="I51" s="1180"/>
      <c r="J51" s="1181"/>
      <c r="K51" s="61">
        <v>0</v>
      </c>
      <c r="L51" s="62" t="s">
        <v>489</v>
      </c>
      <c r="M51" s="62" t="s">
        <v>489</v>
      </c>
      <c r="N51" s="62" t="s">
        <v>489</v>
      </c>
      <c r="O51" s="63" t="s">
        <v>489</v>
      </c>
      <c r="P51" s="46"/>
      <c r="Q51" s="46"/>
      <c r="R51" s="46"/>
      <c r="S51" s="46"/>
      <c r="T51" s="46"/>
      <c r="U51" s="46"/>
    </row>
    <row r="52" spans="1:21" ht="30.75" customHeight="1" x14ac:dyDescent="0.15">
      <c r="A52" s="46"/>
      <c r="B52" s="1182" t="s">
        <v>17</v>
      </c>
      <c r="C52" s="1183"/>
      <c r="D52" s="64"/>
      <c r="E52" s="1180" t="s">
        <v>18</v>
      </c>
      <c r="F52" s="1180"/>
      <c r="G52" s="1180"/>
      <c r="H52" s="1180"/>
      <c r="I52" s="1180"/>
      <c r="J52" s="1181"/>
      <c r="K52" s="61">
        <v>1699</v>
      </c>
      <c r="L52" s="62">
        <v>1651</v>
      </c>
      <c r="M52" s="62">
        <v>1618</v>
      </c>
      <c r="N52" s="62">
        <v>1568</v>
      </c>
      <c r="O52" s="63">
        <v>1580</v>
      </c>
      <c r="P52" s="46"/>
      <c r="Q52" s="46"/>
      <c r="R52" s="46"/>
      <c r="S52" s="46"/>
      <c r="T52" s="46"/>
      <c r="U52" s="46"/>
    </row>
    <row r="53" spans="1:21" ht="30.75" customHeight="1" thickBot="1" x14ac:dyDescent="0.2">
      <c r="A53" s="46"/>
      <c r="B53" s="1184" t="s">
        <v>19</v>
      </c>
      <c r="C53" s="1185"/>
      <c r="D53" s="65"/>
      <c r="E53" s="1186" t="s">
        <v>20</v>
      </c>
      <c r="F53" s="1186"/>
      <c r="G53" s="1186"/>
      <c r="H53" s="1186"/>
      <c r="I53" s="1186"/>
      <c r="J53" s="1187"/>
      <c r="K53" s="66">
        <v>665</v>
      </c>
      <c r="L53" s="67">
        <v>641</v>
      </c>
      <c r="M53" s="67">
        <v>625</v>
      </c>
      <c r="N53" s="67">
        <v>666</v>
      </c>
      <c r="O53" s="68">
        <v>663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88" t="s">
        <v>24</v>
      </c>
      <c r="C58" s="1189"/>
      <c r="D58" s="1194" t="s">
        <v>25</v>
      </c>
      <c r="E58" s="1195"/>
      <c r="F58" s="1195"/>
      <c r="G58" s="1195"/>
      <c r="H58" s="1195"/>
      <c r="I58" s="1195"/>
      <c r="J58" s="1196"/>
      <c r="K58" s="81" t="s">
        <v>489</v>
      </c>
      <c r="L58" s="82" t="s">
        <v>489</v>
      </c>
      <c r="M58" s="82" t="s">
        <v>489</v>
      </c>
      <c r="N58" s="82" t="s">
        <v>489</v>
      </c>
      <c r="O58" s="83" t="s">
        <v>489</v>
      </c>
    </row>
    <row r="59" spans="1:21" ht="31.5" customHeight="1" x14ac:dyDescent="0.15">
      <c r="B59" s="1190"/>
      <c r="C59" s="1191"/>
      <c r="D59" s="1197" t="s">
        <v>26</v>
      </c>
      <c r="E59" s="1198"/>
      <c r="F59" s="1198"/>
      <c r="G59" s="1198"/>
      <c r="H59" s="1198"/>
      <c r="I59" s="1198"/>
      <c r="J59" s="1199"/>
      <c r="K59" s="84" t="s">
        <v>489</v>
      </c>
      <c r="L59" s="85" t="s">
        <v>489</v>
      </c>
      <c r="M59" s="85" t="s">
        <v>489</v>
      </c>
      <c r="N59" s="85" t="s">
        <v>489</v>
      </c>
      <c r="O59" s="86" t="s">
        <v>489</v>
      </c>
    </row>
    <row r="60" spans="1:21" ht="31.5" customHeight="1" thickBot="1" x14ac:dyDescent="0.2">
      <c r="B60" s="1192"/>
      <c r="C60" s="1193"/>
      <c r="D60" s="1200" t="s">
        <v>27</v>
      </c>
      <c r="E60" s="1201"/>
      <c r="F60" s="1201"/>
      <c r="G60" s="1201"/>
      <c r="H60" s="1201"/>
      <c r="I60" s="1201"/>
      <c r="J60" s="1202"/>
      <c r="K60" s="87" t="s">
        <v>489</v>
      </c>
      <c r="L60" s="88" t="s">
        <v>489</v>
      </c>
      <c r="M60" s="88" t="s">
        <v>489</v>
      </c>
      <c r="N60" s="88" t="s">
        <v>489</v>
      </c>
      <c r="O60" s="89" t="s">
        <v>489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lZMjOdXBZRU0Ubi34JhxoxwLHF0YNIuPBvhJgyQM7Hgm5jTED30IpwDS46V28fRbP3gpCD1P8EZvzXVAm6ZHA==" saltValue="mLaUvsNKOLW2EzKGardZ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3" t="s">
        <v>30</v>
      </c>
      <c r="C41" s="1204"/>
      <c r="D41" s="103"/>
      <c r="E41" s="1209" t="s">
        <v>31</v>
      </c>
      <c r="F41" s="1209"/>
      <c r="G41" s="1209"/>
      <c r="H41" s="1210"/>
      <c r="I41" s="342">
        <v>16302</v>
      </c>
      <c r="J41" s="343">
        <v>16087</v>
      </c>
      <c r="K41" s="343">
        <v>15668</v>
      </c>
      <c r="L41" s="343">
        <v>15158</v>
      </c>
      <c r="M41" s="344">
        <v>14634</v>
      </c>
    </row>
    <row r="42" spans="2:13" ht="27.75" customHeight="1" x14ac:dyDescent="0.15">
      <c r="B42" s="1205"/>
      <c r="C42" s="1206"/>
      <c r="D42" s="104"/>
      <c r="E42" s="1211" t="s">
        <v>32</v>
      </c>
      <c r="F42" s="1211"/>
      <c r="G42" s="1211"/>
      <c r="H42" s="1212"/>
      <c r="I42" s="345">
        <v>17</v>
      </c>
      <c r="J42" s="346">
        <v>5</v>
      </c>
      <c r="K42" s="346">
        <v>3</v>
      </c>
      <c r="L42" s="346" t="s">
        <v>489</v>
      </c>
      <c r="M42" s="347" t="s">
        <v>489</v>
      </c>
    </row>
    <row r="43" spans="2:13" ht="27.75" customHeight="1" x14ac:dyDescent="0.15">
      <c r="B43" s="1205"/>
      <c r="C43" s="1206"/>
      <c r="D43" s="104"/>
      <c r="E43" s="1211" t="s">
        <v>33</v>
      </c>
      <c r="F43" s="1211"/>
      <c r="G43" s="1211"/>
      <c r="H43" s="1212"/>
      <c r="I43" s="345">
        <v>6187</v>
      </c>
      <c r="J43" s="346">
        <v>5494</v>
      </c>
      <c r="K43" s="346">
        <v>4842</v>
      </c>
      <c r="L43" s="346">
        <v>4465</v>
      </c>
      <c r="M43" s="347">
        <v>4170</v>
      </c>
    </row>
    <row r="44" spans="2:13" ht="27.75" customHeight="1" x14ac:dyDescent="0.15">
      <c r="B44" s="1205"/>
      <c r="C44" s="1206"/>
      <c r="D44" s="104"/>
      <c r="E44" s="1211" t="s">
        <v>34</v>
      </c>
      <c r="F44" s="1211"/>
      <c r="G44" s="1211"/>
      <c r="H44" s="1212"/>
      <c r="I44" s="345">
        <v>19</v>
      </c>
      <c r="J44" s="346">
        <v>18</v>
      </c>
      <c r="K44" s="346">
        <v>15</v>
      </c>
      <c r="L44" s="346">
        <v>13</v>
      </c>
      <c r="M44" s="347">
        <v>12</v>
      </c>
    </row>
    <row r="45" spans="2:13" ht="27.75" customHeight="1" x14ac:dyDescent="0.15">
      <c r="B45" s="1205"/>
      <c r="C45" s="1206"/>
      <c r="D45" s="104"/>
      <c r="E45" s="1211" t="s">
        <v>35</v>
      </c>
      <c r="F45" s="1211"/>
      <c r="G45" s="1211"/>
      <c r="H45" s="1212"/>
      <c r="I45" s="345">
        <v>1754</v>
      </c>
      <c r="J45" s="346">
        <v>1738</v>
      </c>
      <c r="K45" s="346">
        <v>1709</v>
      </c>
      <c r="L45" s="346">
        <v>1711</v>
      </c>
      <c r="M45" s="347">
        <v>1700</v>
      </c>
    </row>
    <row r="46" spans="2:13" ht="27.75" customHeight="1" x14ac:dyDescent="0.15">
      <c r="B46" s="1205"/>
      <c r="C46" s="1206"/>
      <c r="D46" s="105"/>
      <c r="E46" s="1211" t="s">
        <v>36</v>
      </c>
      <c r="F46" s="1211"/>
      <c r="G46" s="1211"/>
      <c r="H46" s="1212"/>
      <c r="I46" s="345">
        <v>78</v>
      </c>
      <c r="J46" s="346">
        <v>63</v>
      </c>
      <c r="K46" s="346">
        <v>66</v>
      </c>
      <c r="L46" s="346">
        <v>42</v>
      </c>
      <c r="M46" s="347">
        <v>41</v>
      </c>
    </row>
    <row r="47" spans="2:13" ht="27.75" customHeight="1" x14ac:dyDescent="0.15">
      <c r="B47" s="1205"/>
      <c r="C47" s="1206"/>
      <c r="D47" s="106"/>
      <c r="E47" s="1213" t="s">
        <v>37</v>
      </c>
      <c r="F47" s="1214"/>
      <c r="G47" s="1214"/>
      <c r="H47" s="1215"/>
      <c r="I47" s="345" t="s">
        <v>489</v>
      </c>
      <c r="J47" s="346" t="s">
        <v>489</v>
      </c>
      <c r="K47" s="346" t="s">
        <v>489</v>
      </c>
      <c r="L47" s="346" t="s">
        <v>489</v>
      </c>
      <c r="M47" s="347" t="s">
        <v>489</v>
      </c>
    </row>
    <row r="48" spans="2:13" ht="27.75" customHeight="1" x14ac:dyDescent="0.15">
      <c r="B48" s="1205"/>
      <c r="C48" s="1206"/>
      <c r="D48" s="104"/>
      <c r="E48" s="1211" t="s">
        <v>38</v>
      </c>
      <c r="F48" s="1211"/>
      <c r="G48" s="1211"/>
      <c r="H48" s="1212"/>
      <c r="I48" s="345" t="s">
        <v>489</v>
      </c>
      <c r="J48" s="346" t="s">
        <v>489</v>
      </c>
      <c r="K48" s="346" t="s">
        <v>489</v>
      </c>
      <c r="L48" s="346" t="s">
        <v>489</v>
      </c>
      <c r="M48" s="347" t="s">
        <v>489</v>
      </c>
    </row>
    <row r="49" spans="2:13" ht="27.75" customHeight="1" x14ac:dyDescent="0.15">
      <c r="B49" s="1207"/>
      <c r="C49" s="1208"/>
      <c r="D49" s="104"/>
      <c r="E49" s="1211" t="s">
        <v>39</v>
      </c>
      <c r="F49" s="1211"/>
      <c r="G49" s="1211"/>
      <c r="H49" s="1212"/>
      <c r="I49" s="345" t="s">
        <v>489</v>
      </c>
      <c r="J49" s="346" t="s">
        <v>489</v>
      </c>
      <c r="K49" s="346" t="s">
        <v>489</v>
      </c>
      <c r="L49" s="346" t="s">
        <v>489</v>
      </c>
      <c r="M49" s="347" t="s">
        <v>489</v>
      </c>
    </row>
    <row r="50" spans="2:13" ht="27.75" customHeight="1" x14ac:dyDescent="0.15">
      <c r="B50" s="1216" t="s">
        <v>40</v>
      </c>
      <c r="C50" s="1217"/>
      <c r="D50" s="107"/>
      <c r="E50" s="1211" t="s">
        <v>41</v>
      </c>
      <c r="F50" s="1211"/>
      <c r="G50" s="1211"/>
      <c r="H50" s="1212"/>
      <c r="I50" s="345">
        <v>4031</v>
      </c>
      <c r="J50" s="346">
        <v>4454</v>
      </c>
      <c r="K50" s="346">
        <v>5150</v>
      </c>
      <c r="L50" s="346">
        <v>5476</v>
      </c>
      <c r="M50" s="347">
        <v>5570</v>
      </c>
    </row>
    <row r="51" spans="2:13" ht="27.75" customHeight="1" x14ac:dyDescent="0.15">
      <c r="B51" s="1205"/>
      <c r="C51" s="1206"/>
      <c r="D51" s="104"/>
      <c r="E51" s="1211" t="s">
        <v>42</v>
      </c>
      <c r="F51" s="1211"/>
      <c r="G51" s="1211"/>
      <c r="H51" s="1212"/>
      <c r="I51" s="345">
        <v>691</v>
      </c>
      <c r="J51" s="346">
        <v>613</v>
      </c>
      <c r="K51" s="346">
        <v>530</v>
      </c>
      <c r="L51" s="346">
        <v>470</v>
      </c>
      <c r="M51" s="347">
        <v>429</v>
      </c>
    </row>
    <row r="52" spans="2:13" ht="27.75" customHeight="1" x14ac:dyDescent="0.15">
      <c r="B52" s="1207"/>
      <c r="C52" s="1208"/>
      <c r="D52" s="104"/>
      <c r="E52" s="1211" t="s">
        <v>43</v>
      </c>
      <c r="F52" s="1211"/>
      <c r="G52" s="1211"/>
      <c r="H52" s="1212"/>
      <c r="I52" s="345">
        <v>15620</v>
      </c>
      <c r="J52" s="346">
        <v>15226</v>
      </c>
      <c r="K52" s="346">
        <v>14611</v>
      </c>
      <c r="L52" s="346">
        <v>13870</v>
      </c>
      <c r="M52" s="347">
        <v>13151</v>
      </c>
    </row>
    <row r="53" spans="2:13" ht="27.75" customHeight="1" thickBot="1" x14ac:dyDescent="0.2">
      <c r="B53" s="1218" t="s">
        <v>19</v>
      </c>
      <c r="C53" s="1219"/>
      <c r="D53" s="108"/>
      <c r="E53" s="1220" t="s">
        <v>44</v>
      </c>
      <c r="F53" s="1220"/>
      <c r="G53" s="1220"/>
      <c r="H53" s="1221"/>
      <c r="I53" s="348">
        <v>4015</v>
      </c>
      <c r="J53" s="349">
        <v>3112</v>
      </c>
      <c r="K53" s="349">
        <v>2012</v>
      </c>
      <c r="L53" s="349">
        <v>1573</v>
      </c>
      <c r="M53" s="350">
        <v>1406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jCOyKDxYklqbhalLeA+wFm5Q23bqrklLR162EJwvZo/CX4oobnVEfufXm0kvSrDRYGbSEBsh0JFiwkihXckTA==" saltValue="gR7XFs4JfvL0xcEunLLB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30" t="s">
        <v>46</v>
      </c>
      <c r="D55" s="1230"/>
      <c r="E55" s="1231"/>
      <c r="F55" s="120">
        <v>1871</v>
      </c>
      <c r="G55" s="120">
        <v>1875</v>
      </c>
      <c r="H55" s="121">
        <v>1879</v>
      </c>
    </row>
    <row r="56" spans="2:8" ht="52.5" customHeight="1" x14ac:dyDescent="0.15">
      <c r="B56" s="122"/>
      <c r="C56" s="1232" t="s">
        <v>47</v>
      </c>
      <c r="D56" s="1232"/>
      <c r="E56" s="1233"/>
      <c r="F56" s="123">
        <v>1555</v>
      </c>
      <c r="G56" s="123">
        <v>1625</v>
      </c>
      <c r="H56" s="124">
        <v>1659</v>
      </c>
    </row>
    <row r="57" spans="2:8" ht="53.25" customHeight="1" x14ac:dyDescent="0.15">
      <c r="B57" s="122"/>
      <c r="C57" s="1234" t="s">
        <v>48</v>
      </c>
      <c r="D57" s="1234"/>
      <c r="E57" s="1235"/>
      <c r="F57" s="125">
        <v>2153</v>
      </c>
      <c r="G57" s="125">
        <v>2329</v>
      </c>
      <c r="H57" s="126">
        <v>2419</v>
      </c>
    </row>
    <row r="58" spans="2:8" ht="45.75" customHeight="1" x14ac:dyDescent="0.15">
      <c r="B58" s="127"/>
      <c r="C58" s="1222" t="s">
        <v>559</v>
      </c>
      <c r="D58" s="1223"/>
      <c r="E58" s="1224"/>
      <c r="F58" s="128">
        <v>1275</v>
      </c>
      <c r="G58" s="128">
        <v>1279</v>
      </c>
      <c r="H58" s="129">
        <v>1283</v>
      </c>
    </row>
    <row r="59" spans="2:8" ht="45.75" customHeight="1" x14ac:dyDescent="0.15">
      <c r="B59" s="127"/>
      <c r="C59" s="1222" t="s">
        <v>563</v>
      </c>
      <c r="D59" s="1223"/>
      <c r="E59" s="1224"/>
      <c r="F59" s="128">
        <v>228</v>
      </c>
      <c r="G59" s="128">
        <v>366</v>
      </c>
      <c r="H59" s="129">
        <v>470</v>
      </c>
    </row>
    <row r="60" spans="2:8" ht="45.75" customHeight="1" x14ac:dyDescent="0.15">
      <c r="B60" s="127"/>
      <c r="C60" s="1222" t="s">
        <v>560</v>
      </c>
      <c r="D60" s="1223"/>
      <c r="E60" s="1224"/>
      <c r="F60" s="128">
        <v>195</v>
      </c>
      <c r="G60" s="128">
        <v>235</v>
      </c>
      <c r="H60" s="129">
        <v>274</v>
      </c>
    </row>
    <row r="61" spans="2:8" ht="45.75" customHeight="1" x14ac:dyDescent="0.15">
      <c r="B61" s="127"/>
      <c r="C61" s="1222" t="s">
        <v>561</v>
      </c>
      <c r="D61" s="1223"/>
      <c r="E61" s="1224"/>
      <c r="F61" s="128">
        <v>103</v>
      </c>
      <c r="G61" s="128">
        <v>103</v>
      </c>
      <c r="H61" s="129">
        <v>104</v>
      </c>
    </row>
    <row r="62" spans="2:8" ht="45.75" customHeight="1" thickBot="1" x14ac:dyDescent="0.2">
      <c r="B62" s="130"/>
      <c r="C62" s="1225" t="s">
        <v>562</v>
      </c>
      <c r="D62" s="1226"/>
      <c r="E62" s="1227"/>
      <c r="F62" s="131">
        <v>91</v>
      </c>
      <c r="G62" s="131">
        <v>90</v>
      </c>
      <c r="H62" s="132">
        <v>87</v>
      </c>
    </row>
    <row r="63" spans="2:8" ht="52.5" customHeight="1" thickBot="1" x14ac:dyDescent="0.2">
      <c r="B63" s="133"/>
      <c r="C63" s="1228" t="s">
        <v>49</v>
      </c>
      <c r="D63" s="1228"/>
      <c r="E63" s="1229"/>
      <c r="F63" s="134">
        <v>5579</v>
      </c>
      <c r="G63" s="134">
        <v>5829</v>
      </c>
      <c r="H63" s="135">
        <v>5957</v>
      </c>
    </row>
    <row r="64" spans="2:8" x14ac:dyDescent="0.15"/>
  </sheetData>
  <sheetProtection algorithmName="SHA-512" hashValue="k70gPjQ1BYgs565mm1hxlHI3ndYsD8ymcGGqgcXJlE+pA6vXveInxDf/h0j52BhptJL9z97i85htbHmDIWQGgQ==" saltValue="+p6q+5CNOq9eWtxVAaY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8" zoomScale="85" zoomScaleNormal="85"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574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567</v>
      </c>
    </row>
    <row r="50" spans="1:109" x14ac:dyDescent="0.15">
      <c r="B50" s="259"/>
      <c r="G50" s="1245"/>
      <c r="H50" s="1245"/>
      <c r="I50" s="1245"/>
      <c r="J50" s="1245"/>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527</v>
      </c>
      <c r="BQ50" s="1249"/>
      <c r="BR50" s="1249"/>
      <c r="BS50" s="1249"/>
      <c r="BT50" s="1249"/>
      <c r="BU50" s="1249"/>
      <c r="BV50" s="1249"/>
      <c r="BW50" s="1249"/>
      <c r="BX50" s="1249" t="s">
        <v>528</v>
      </c>
      <c r="BY50" s="1249"/>
      <c r="BZ50" s="1249"/>
      <c r="CA50" s="1249"/>
      <c r="CB50" s="1249"/>
      <c r="CC50" s="1249"/>
      <c r="CD50" s="1249"/>
      <c r="CE50" s="1249"/>
      <c r="CF50" s="1249" t="s">
        <v>529</v>
      </c>
      <c r="CG50" s="1249"/>
      <c r="CH50" s="1249"/>
      <c r="CI50" s="1249"/>
      <c r="CJ50" s="1249"/>
      <c r="CK50" s="1249"/>
      <c r="CL50" s="1249"/>
      <c r="CM50" s="1249"/>
      <c r="CN50" s="1249" t="s">
        <v>530</v>
      </c>
      <c r="CO50" s="1249"/>
      <c r="CP50" s="1249"/>
      <c r="CQ50" s="1249"/>
      <c r="CR50" s="1249"/>
      <c r="CS50" s="1249"/>
      <c r="CT50" s="1249"/>
      <c r="CU50" s="1249"/>
      <c r="CV50" s="1249" t="s">
        <v>531</v>
      </c>
      <c r="CW50" s="1249"/>
      <c r="CX50" s="1249"/>
      <c r="CY50" s="1249"/>
      <c r="CZ50" s="1249"/>
      <c r="DA50" s="1249"/>
      <c r="DB50" s="1249"/>
      <c r="DC50" s="1249"/>
    </row>
    <row r="51" spans="1:109" ht="13.5" customHeight="1" x14ac:dyDescent="0.15">
      <c r="B51" s="259"/>
      <c r="G51" s="1255"/>
      <c r="H51" s="1255"/>
      <c r="I51" s="1253"/>
      <c r="J51" s="1253"/>
      <c r="K51" s="1251"/>
      <c r="L51" s="1251"/>
      <c r="M51" s="1251"/>
      <c r="N51" s="1251"/>
      <c r="AM51" s="359"/>
      <c r="AN51" s="1252" t="s">
        <v>568</v>
      </c>
      <c r="AO51" s="1252"/>
      <c r="AP51" s="1252"/>
      <c r="AQ51" s="1252"/>
      <c r="AR51" s="1252"/>
      <c r="AS51" s="1252"/>
      <c r="AT51" s="1252"/>
      <c r="AU51" s="1252"/>
      <c r="AV51" s="1252"/>
      <c r="AW51" s="1252"/>
      <c r="AX51" s="1252"/>
      <c r="AY51" s="1252"/>
      <c r="AZ51" s="1252"/>
      <c r="BA51" s="1252"/>
      <c r="BB51" s="1252" t="s">
        <v>569</v>
      </c>
      <c r="BC51" s="1252"/>
      <c r="BD51" s="1252"/>
      <c r="BE51" s="1252"/>
      <c r="BF51" s="1252"/>
      <c r="BG51" s="1252"/>
      <c r="BH51" s="1252"/>
      <c r="BI51" s="1252"/>
      <c r="BJ51" s="1252"/>
      <c r="BK51" s="1252"/>
      <c r="BL51" s="1252"/>
      <c r="BM51" s="1252"/>
      <c r="BN51" s="1252"/>
      <c r="BO51" s="1252"/>
      <c r="BP51" s="1250">
        <v>72.3</v>
      </c>
      <c r="BQ51" s="1250"/>
      <c r="BR51" s="1250"/>
      <c r="BS51" s="1250"/>
      <c r="BT51" s="1250"/>
      <c r="BU51" s="1250"/>
      <c r="BV51" s="1250"/>
      <c r="BW51" s="1250"/>
      <c r="BX51" s="1250">
        <v>53.6</v>
      </c>
      <c r="BY51" s="1250"/>
      <c r="BZ51" s="1250"/>
      <c r="CA51" s="1250"/>
      <c r="CB51" s="1250"/>
      <c r="CC51" s="1250"/>
      <c r="CD51" s="1250"/>
      <c r="CE51" s="1250"/>
      <c r="CF51" s="1250">
        <v>32.9</v>
      </c>
      <c r="CG51" s="1250"/>
      <c r="CH51" s="1250"/>
      <c r="CI51" s="1250"/>
      <c r="CJ51" s="1250"/>
      <c r="CK51" s="1250"/>
      <c r="CL51" s="1250"/>
      <c r="CM51" s="1250"/>
      <c r="CN51" s="1250">
        <v>26.6</v>
      </c>
      <c r="CO51" s="1250"/>
      <c r="CP51" s="1250"/>
      <c r="CQ51" s="1250"/>
      <c r="CR51" s="1250"/>
      <c r="CS51" s="1250"/>
      <c r="CT51" s="1250"/>
      <c r="CU51" s="1250"/>
      <c r="CV51" s="1250">
        <v>23.5</v>
      </c>
      <c r="CW51" s="1250"/>
      <c r="CX51" s="1250"/>
      <c r="CY51" s="1250"/>
      <c r="CZ51" s="1250"/>
      <c r="DA51" s="1250"/>
      <c r="DB51" s="1250"/>
      <c r="DC51" s="1250"/>
    </row>
    <row r="52" spans="1:109" x14ac:dyDescent="0.15">
      <c r="B52" s="259"/>
      <c r="G52" s="1255"/>
      <c r="H52" s="1255"/>
      <c r="I52" s="1253"/>
      <c r="J52" s="1253"/>
      <c r="K52" s="1251"/>
      <c r="L52" s="1251"/>
      <c r="M52" s="1251"/>
      <c r="N52" s="1251"/>
      <c r="AM52" s="359"/>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x14ac:dyDescent="0.15">
      <c r="A53" s="358"/>
      <c r="B53" s="259"/>
      <c r="G53" s="1255"/>
      <c r="H53" s="1255"/>
      <c r="I53" s="1245"/>
      <c r="J53" s="1245"/>
      <c r="K53" s="1251"/>
      <c r="L53" s="1251"/>
      <c r="M53" s="1251"/>
      <c r="N53" s="1251"/>
      <c r="AM53" s="359"/>
      <c r="AN53" s="1252"/>
      <c r="AO53" s="1252"/>
      <c r="AP53" s="1252"/>
      <c r="AQ53" s="1252"/>
      <c r="AR53" s="1252"/>
      <c r="AS53" s="1252"/>
      <c r="AT53" s="1252"/>
      <c r="AU53" s="1252"/>
      <c r="AV53" s="1252"/>
      <c r="AW53" s="1252"/>
      <c r="AX53" s="1252"/>
      <c r="AY53" s="1252"/>
      <c r="AZ53" s="1252"/>
      <c r="BA53" s="1252"/>
      <c r="BB53" s="1252" t="s">
        <v>570</v>
      </c>
      <c r="BC53" s="1252"/>
      <c r="BD53" s="1252"/>
      <c r="BE53" s="1252"/>
      <c r="BF53" s="1252"/>
      <c r="BG53" s="1252"/>
      <c r="BH53" s="1252"/>
      <c r="BI53" s="1252"/>
      <c r="BJ53" s="1252"/>
      <c r="BK53" s="1252"/>
      <c r="BL53" s="1252"/>
      <c r="BM53" s="1252"/>
      <c r="BN53" s="1252"/>
      <c r="BO53" s="1252"/>
      <c r="BP53" s="1250">
        <v>63.8</v>
      </c>
      <c r="BQ53" s="1250"/>
      <c r="BR53" s="1250"/>
      <c r="BS53" s="1250"/>
      <c r="BT53" s="1250"/>
      <c r="BU53" s="1250"/>
      <c r="BV53" s="1250"/>
      <c r="BW53" s="1250"/>
      <c r="BX53" s="1250">
        <v>64.400000000000006</v>
      </c>
      <c r="BY53" s="1250"/>
      <c r="BZ53" s="1250"/>
      <c r="CA53" s="1250"/>
      <c r="CB53" s="1250"/>
      <c r="CC53" s="1250"/>
      <c r="CD53" s="1250"/>
      <c r="CE53" s="1250"/>
      <c r="CF53" s="1250">
        <v>66.099999999999994</v>
      </c>
      <c r="CG53" s="1250"/>
      <c r="CH53" s="1250"/>
      <c r="CI53" s="1250"/>
      <c r="CJ53" s="1250"/>
      <c r="CK53" s="1250"/>
      <c r="CL53" s="1250"/>
      <c r="CM53" s="1250"/>
      <c r="CN53" s="1250">
        <v>66.8</v>
      </c>
      <c r="CO53" s="1250"/>
      <c r="CP53" s="1250"/>
      <c r="CQ53" s="1250"/>
      <c r="CR53" s="1250"/>
      <c r="CS53" s="1250"/>
      <c r="CT53" s="1250"/>
      <c r="CU53" s="1250"/>
      <c r="CV53" s="1250">
        <v>67.400000000000006</v>
      </c>
      <c r="CW53" s="1250"/>
      <c r="CX53" s="1250"/>
      <c r="CY53" s="1250"/>
      <c r="CZ53" s="1250"/>
      <c r="DA53" s="1250"/>
      <c r="DB53" s="1250"/>
      <c r="DC53" s="1250"/>
    </row>
    <row r="54" spans="1:109" x14ac:dyDescent="0.15">
      <c r="A54" s="358"/>
      <c r="B54" s="259"/>
      <c r="G54" s="1255"/>
      <c r="H54" s="1255"/>
      <c r="I54" s="1245"/>
      <c r="J54" s="1245"/>
      <c r="K54" s="1251"/>
      <c r="L54" s="1251"/>
      <c r="M54" s="1251"/>
      <c r="N54" s="1251"/>
      <c r="AM54" s="359"/>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x14ac:dyDescent="0.15">
      <c r="A55" s="358"/>
      <c r="B55" s="259"/>
      <c r="G55" s="1245"/>
      <c r="H55" s="1245"/>
      <c r="I55" s="1245"/>
      <c r="J55" s="1245"/>
      <c r="K55" s="1251"/>
      <c r="L55" s="1251"/>
      <c r="M55" s="1251"/>
      <c r="N55" s="1251"/>
      <c r="AN55" s="1249" t="s">
        <v>571</v>
      </c>
      <c r="AO55" s="1249"/>
      <c r="AP55" s="1249"/>
      <c r="AQ55" s="1249"/>
      <c r="AR55" s="1249"/>
      <c r="AS55" s="1249"/>
      <c r="AT55" s="1249"/>
      <c r="AU55" s="1249"/>
      <c r="AV55" s="1249"/>
      <c r="AW55" s="1249"/>
      <c r="AX55" s="1249"/>
      <c r="AY55" s="1249"/>
      <c r="AZ55" s="1249"/>
      <c r="BA55" s="1249"/>
      <c r="BB55" s="1252" t="s">
        <v>569</v>
      </c>
      <c r="BC55" s="1252"/>
      <c r="BD55" s="1252"/>
      <c r="BE55" s="1252"/>
      <c r="BF55" s="1252"/>
      <c r="BG55" s="1252"/>
      <c r="BH55" s="1252"/>
      <c r="BI55" s="1252"/>
      <c r="BJ55" s="1252"/>
      <c r="BK55" s="1252"/>
      <c r="BL55" s="1252"/>
      <c r="BM55" s="1252"/>
      <c r="BN55" s="1252"/>
      <c r="BO55" s="1252"/>
      <c r="BP55" s="1250">
        <v>10.4</v>
      </c>
      <c r="BQ55" s="1250"/>
      <c r="BR55" s="1250"/>
      <c r="BS55" s="1250"/>
      <c r="BT55" s="1250"/>
      <c r="BU55" s="1250"/>
      <c r="BV55" s="1250"/>
      <c r="BW55" s="1250"/>
      <c r="BX55" s="1250">
        <v>10.9</v>
      </c>
      <c r="BY55" s="1250"/>
      <c r="BZ55" s="1250"/>
      <c r="CA55" s="1250"/>
      <c r="CB55" s="1250"/>
      <c r="CC55" s="1250"/>
      <c r="CD55" s="1250"/>
      <c r="CE55" s="1250"/>
      <c r="CF55" s="1250">
        <v>6.5</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x14ac:dyDescent="0.15">
      <c r="A56" s="358"/>
      <c r="B56" s="259"/>
      <c r="G56" s="1245"/>
      <c r="H56" s="1245"/>
      <c r="I56" s="1245"/>
      <c r="J56" s="1245"/>
      <c r="K56" s="1251"/>
      <c r="L56" s="1251"/>
      <c r="M56" s="1251"/>
      <c r="N56" s="1251"/>
      <c r="AN56" s="1249"/>
      <c r="AO56" s="1249"/>
      <c r="AP56" s="1249"/>
      <c r="AQ56" s="1249"/>
      <c r="AR56" s="1249"/>
      <c r="AS56" s="1249"/>
      <c r="AT56" s="1249"/>
      <c r="AU56" s="1249"/>
      <c r="AV56" s="1249"/>
      <c r="AW56" s="1249"/>
      <c r="AX56" s="1249"/>
      <c r="AY56" s="1249"/>
      <c r="AZ56" s="1249"/>
      <c r="BA56" s="1249"/>
      <c r="BB56" s="1252"/>
      <c r="BC56" s="1252"/>
      <c r="BD56" s="1252"/>
      <c r="BE56" s="1252"/>
      <c r="BF56" s="1252"/>
      <c r="BG56" s="1252"/>
      <c r="BH56" s="1252"/>
      <c r="BI56" s="1252"/>
      <c r="BJ56" s="1252"/>
      <c r="BK56" s="1252"/>
      <c r="BL56" s="1252"/>
      <c r="BM56" s="1252"/>
      <c r="BN56" s="1252"/>
      <c r="BO56" s="1252"/>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58" customFormat="1" x14ac:dyDescent="0.15">
      <c r="B57" s="362"/>
      <c r="G57" s="1245"/>
      <c r="H57" s="1245"/>
      <c r="I57" s="1254"/>
      <c r="J57" s="1254"/>
      <c r="K57" s="1251"/>
      <c r="L57" s="1251"/>
      <c r="M57" s="1251"/>
      <c r="N57" s="1251"/>
      <c r="AM57" s="255"/>
      <c r="AN57" s="1249"/>
      <c r="AO57" s="1249"/>
      <c r="AP57" s="1249"/>
      <c r="AQ57" s="1249"/>
      <c r="AR57" s="1249"/>
      <c r="AS57" s="1249"/>
      <c r="AT57" s="1249"/>
      <c r="AU57" s="1249"/>
      <c r="AV57" s="1249"/>
      <c r="AW57" s="1249"/>
      <c r="AX57" s="1249"/>
      <c r="AY57" s="1249"/>
      <c r="AZ57" s="1249"/>
      <c r="BA57" s="1249"/>
      <c r="BB57" s="1252" t="s">
        <v>570</v>
      </c>
      <c r="BC57" s="1252"/>
      <c r="BD57" s="1252"/>
      <c r="BE57" s="1252"/>
      <c r="BF57" s="1252"/>
      <c r="BG57" s="1252"/>
      <c r="BH57" s="1252"/>
      <c r="BI57" s="1252"/>
      <c r="BJ57" s="1252"/>
      <c r="BK57" s="1252"/>
      <c r="BL57" s="1252"/>
      <c r="BM57" s="1252"/>
      <c r="BN57" s="1252"/>
      <c r="BO57" s="1252"/>
      <c r="BP57" s="1250">
        <v>61.3</v>
      </c>
      <c r="BQ57" s="1250"/>
      <c r="BR57" s="1250"/>
      <c r="BS57" s="1250"/>
      <c r="BT57" s="1250"/>
      <c r="BU57" s="1250"/>
      <c r="BV57" s="1250"/>
      <c r="BW57" s="1250"/>
      <c r="BX57" s="1250">
        <v>62.2</v>
      </c>
      <c r="BY57" s="1250"/>
      <c r="BZ57" s="1250"/>
      <c r="CA57" s="1250"/>
      <c r="CB57" s="1250"/>
      <c r="CC57" s="1250"/>
      <c r="CD57" s="1250"/>
      <c r="CE57" s="1250"/>
      <c r="CF57" s="1250">
        <v>63.6</v>
      </c>
      <c r="CG57" s="1250"/>
      <c r="CH57" s="1250"/>
      <c r="CI57" s="1250"/>
      <c r="CJ57" s="1250"/>
      <c r="CK57" s="1250"/>
      <c r="CL57" s="1250"/>
      <c r="CM57" s="1250"/>
      <c r="CN57" s="1250">
        <v>64.7</v>
      </c>
      <c r="CO57" s="1250"/>
      <c r="CP57" s="1250"/>
      <c r="CQ57" s="1250"/>
      <c r="CR57" s="1250"/>
      <c r="CS57" s="1250"/>
      <c r="CT57" s="1250"/>
      <c r="CU57" s="1250"/>
      <c r="CV57" s="1250">
        <v>66.3</v>
      </c>
      <c r="CW57" s="1250"/>
      <c r="CX57" s="1250"/>
      <c r="CY57" s="1250"/>
      <c r="CZ57" s="1250"/>
      <c r="DA57" s="1250"/>
      <c r="DB57" s="1250"/>
      <c r="DC57" s="1250"/>
      <c r="DD57" s="363"/>
      <c r="DE57" s="362"/>
    </row>
    <row r="58" spans="1:109" s="358" customFormat="1" x14ac:dyDescent="0.15">
      <c r="A58" s="255"/>
      <c r="B58" s="362"/>
      <c r="G58" s="1245"/>
      <c r="H58" s="1245"/>
      <c r="I58" s="1254"/>
      <c r="J58" s="1254"/>
      <c r="K58" s="1251"/>
      <c r="L58" s="1251"/>
      <c r="M58" s="1251"/>
      <c r="N58" s="1251"/>
      <c r="AM58" s="255"/>
      <c r="AN58" s="1249"/>
      <c r="AO58" s="1249"/>
      <c r="AP58" s="1249"/>
      <c r="AQ58" s="1249"/>
      <c r="AR58" s="1249"/>
      <c r="AS58" s="1249"/>
      <c r="AT58" s="1249"/>
      <c r="AU58" s="1249"/>
      <c r="AV58" s="1249"/>
      <c r="AW58" s="1249"/>
      <c r="AX58" s="1249"/>
      <c r="AY58" s="1249"/>
      <c r="AZ58" s="1249"/>
      <c r="BA58" s="1249"/>
      <c r="BB58" s="1252"/>
      <c r="BC58" s="1252"/>
      <c r="BD58" s="1252"/>
      <c r="BE58" s="1252"/>
      <c r="BF58" s="1252"/>
      <c r="BG58" s="1252"/>
      <c r="BH58" s="1252"/>
      <c r="BI58" s="1252"/>
      <c r="BJ58" s="1252"/>
      <c r="BK58" s="1252"/>
      <c r="BL58" s="1252"/>
      <c r="BM58" s="1252"/>
      <c r="BN58" s="1252"/>
      <c r="BO58" s="1252"/>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572</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567</v>
      </c>
    </row>
    <row r="72" spans="2:107" x14ac:dyDescent="0.15">
      <c r="B72" s="259"/>
      <c r="G72" s="1245"/>
      <c r="H72" s="1245"/>
      <c r="I72" s="1245"/>
      <c r="J72" s="1245"/>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527</v>
      </c>
      <c r="BQ72" s="1249"/>
      <c r="BR72" s="1249"/>
      <c r="BS72" s="1249"/>
      <c r="BT72" s="1249"/>
      <c r="BU72" s="1249"/>
      <c r="BV72" s="1249"/>
      <c r="BW72" s="1249"/>
      <c r="BX72" s="1249" t="s">
        <v>528</v>
      </c>
      <c r="BY72" s="1249"/>
      <c r="BZ72" s="1249"/>
      <c r="CA72" s="1249"/>
      <c r="CB72" s="1249"/>
      <c r="CC72" s="1249"/>
      <c r="CD72" s="1249"/>
      <c r="CE72" s="1249"/>
      <c r="CF72" s="1249" t="s">
        <v>529</v>
      </c>
      <c r="CG72" s="1249"/>
      <c r="CH72" s="1249"/>
      <c r="CI72" s="1249"/>
      <c r="CJ72" s="1249"/>
      <c r="CK72" s="1249"/>
      <c r="CL72" s="1249"/>
      <c r="CM72" s="1249"/>
      <c r="CN72" s="1249" t="s">
        <v>530</v>
      </c>
      <c r="CO72" s="1249"/>
      <c r="CP72" s="1249"/>
      <c r="CQ72" s="1249"/>
      <c r="CR72" s="1249"/>
      <c r="CS72" s="1249"/>
      <c r="CT72" s="1249"/>
      <c r="CU72" s="1249"/>
      <c r="CV72" s="1249" t="s">
        <v>531</v>
      </c>
      <c r="CW72" s="1249"/>
      <c r="CX72" s="1249"/>
      <c r="CY72" s="1249"/>
      <c r="CZ72" s="1249"/>
      <c r="DA72" s="1249"/>
      <c r="DB72" s="1249"/>
      <c r="DC72" s="1249"/>
    </row>
    <row r="73" spans="2:107" x14ac:dyDescent="0.15">
      <c r="B73" s="259"/>
      <c r="G73" s="1255"/>
      <c r="H73" s="1255"/>
      <c r="I73" s="1255"/>
      <c r="J73" s="1255"/>
      <c r="K73" s="1256"/>
      <c r="L73" s="1256"/>
      <c r="M73" s="1256"/>
      <c r="N73" s="1256"/>
      <c r="AM73" s="359"/>
      <c r="AN73" s="1252" t="s">
        <v>568</v>
      </c>
      <c r="AO73" s="1252"/>
      <c r="AP73" s="1252"/>
      <c r="AQ73" s="1252"/>
      <c r="AR73" s="1252"/>
      <c r="AS73" s="1252"/>
      <c r="AT73" s="1252"/>
      <c r="AU73" s="1252"/>
      <c r="AV73" s="1252"/>
      <c r="AW73" s="1252"/>
      <c r="AX73" s="1252"/>
      <c r="AY73" s="1252"/>
      <c r="AZ73" s="1252"/>
      <c r="BA73" s="1252"/>
      <c r="BB73" s="1252" t="s">
        <v>569</v>
      </c>
      <c r="BC73" s="1252"/>
      <c r="BD73" s="1252"/>
      <c r="BE73" s="1252"/>
      <c r="BF73" s="1252"/>
      <c r="BG73" s="1252"/>
      <c r="BH73" s="1252"/>
      <c r="BI73" s="1252"/>
      <c r="BJ73" s="1252"/>
      <c r="BK73" s="1252"/>
      <c r="BL73" s="1252"/>
      <c r="BM73" s="1252"/>
      <c r="BN73" s="1252"/>
      <c r="BO73" s="1252"/>
      <c r="BP73" s="1250">
        <v>72.3</v>
      </c>
      <c r="BQ73" s="1250"/>
      <c r="BR73" s="1250"/>
      <c r="BS73" s="1250"/>
      <c r="BT73" s="1250"/>
      <c r="BU73" s="1250"/>
      <c r="BV73" s="1250"/>
      <c r="BW73" s="1250"/>
      <c r="BX73" s="1250">
        <v>53.6</v>
      </c>
      <c r="BY73" s="1250"/>
      <c r="BZ73" s="1250"/>
      <c r="CA73" s="1250"/>
      <c r="CB73" s="1250"/>
      <c r="CC73" s="1250"/>
      <c r="CD73" s="1250"/>
      <c r="CE73" s="1250"/>
      <c r="CF73" s="1250">
        <v>32.9</v>
      </c>
      <c r="CG73" s="1250"/>
      <c r="CH73" s="1250"/>
      <c r="CI73" s="1250"/>
      <c r="CJ73" s="1250"/>
      <c r="CK73" s="1250"/>
      <c r="CL73" s="1250"/>
      <c r="CM73" s="1250"/>
      <c r="CN73" s="1250">
        <v>26.6</v>
      </c>
      <c r="CO73" s="1250"/>
      <c r="CP73" s="1250"/>
      <c r="CQ73" s="1250"/>
      <c r="CR73" s="1250"/>
      <c r="CS73" s="1250"/>
      <c r="CT73" s="1250"/>
      <c r="CU73" s="1250"/>
      <c r="CV73" s="1250">
        <v>23.5</v>
      </c>
      <c r="CW73" s="1250"/>
      <c r="CX73" s="1250"/>
      <c r="CY73" s="1250"/>
      <c r="CZ73" s="1250"/>
      <c r="DA73" s="1250"/>
      <c r="DB73" s="1250"/>
      <c r="DC73" s="1250"/>
    </row>
    <row r="74" spans="2:107" x14ac:dyDescent="0.15">
      <c r="B74" s="259"/>
      <c r="G74" s="1255"/>
      <c r="H74" s="1255"/>
      <c r="I74" s="1255"/>
      <c r="J74" s="1255"/>
      <c r="K74" s="1256"/>
      <c r="L74" s="1256"/>
      <c r="M74" s="1256"/>
      <c r="N74" s="1256"/>
      <c r="AM74" s="359"/>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x14ac:dyDescent="0.15">
      <c r="B75" s="259"/>
      <c r="G75" s="1255"/>
      <c r="H75" s="1255"/>
      <c r="I75" s="1245"/>
      <c r="J75" s="1245"/>
      <c r="K75" s="1251"/>
      <c r="L75" s="1251"/>
      <c r="M75" s="1251"/>
      <c r="N75" s="1251"/>
      <c r="AM75" s="359"/>
      <c r="AN75" s="1252"/>
      <c r="AO75" s="1252"/>
      <c r="AP75" s="1252"/>
      <c r="AQ75" s="1252"/>
      <c r="AR75" s="1252"/>
      <c r="AS75" s="1252"/>
      <c r="AT75" s="1252"/>
      <c r="AU75" s="1252"/>
      <c r="AV75" s="1252"/>
      <c r="AW75" s="1252"/>
      <c r="AX75" s="1252"/>
      <c r="AY75" s="1252"/>
      <c r="AZ75" s="1252"/>
      <c r="BA75" s="1252"/>
      <c r="BB75" s="1252" t="s">
        <v>573</v>
      </c>
      <c r="BC75" s="1252"/>
      <c r="BD75" s="1252"/>
      <c r="BE75" s="1252"/>
      <c r="BF75" s="1252"/>
      <c r="BG75" s="1252"/>
      <c r="BH75" s="1252"/>
      <c r="BI75" s="1252"/>
      <c r="BJ75" s="1252"/>
      <c r="BK75" s="1252"/>
      <c r="BL75" s="1252"/>
      <c r="BM75" s="1252"/>
      <c r="BN75" s="1252"/>
      <c r="BO75" s="1252"/>
      <c r="BP75" s="1250">
        <v>11.9</v>
      </c>
      <c r="BQ75" s="1250"/>
      <c r="BR75" s="1250"/>
      <c r="BS75" s="1250"/>
      <c r="BT75" s="1250"/>
      <c r="BU75" s="1250"/>
      <c r="BV75" s="1250"/>
      <c r="BW75" s="1250"/>
      <c r="BX75" s="1250">
        <v>11.7</v>
      </c>
      <c r="BY75" s="1250"/>
      <c r="BZ75" s="1250"/>
      <c r="CA75" s="1250"/>
      <c r="CB75" s="1250"/>
      <c r="CC75" s="1250"/>
      <c r="CD75" s="1250"/>
      <c r="CE75" s="1250"/>
      <c r="CF75" s="1250">
        <v>11</v>
      </c>
      <c r="CG75" s="1250"/>
      <c r="CH75" s="1250"/>
      <c r="CI75" s="1250"/>
      <c r="CJ75" s="1250"/>
      <c r="CK75" s="1250"/>
      <c r="CL75" s="1250"/>
      <c r="CM75" s="1250"/>
      <c r="CN75" s="1250">
        <v>10.8</v>
      </c>
      <c r="CO75" s="1250"/>
      <c r="CP75" s="1250"/>
      <c r="CQ75" s="1250"/>
      <c r="CR75" s="1250"/>
      <c r="CS75" s="1250"/>
      <c r="CT75" s="1250"/>
      <c r="CU75" s="1250"/>
      <c r="CV75" s="1250">
        <v>10.8</v>
      </c>
      <c r="CW75" s="1250"/>
      <c r="CX75" s="1250"/>
      <c r="CY75" s="1250"/>
      <c r="CZ75" s="1250"/>
      <c r="DA75" s="1250"/>
      <c r="DB75" s="1250"/>
      <c r="DC75" s="1250"/>
    </row>
    <row r="76" spans="2:107" x14ac:dyDescent="0.15">
      <c r="B76" s="259"/>
      <c r="G76" s="1255"/>
      <c r="H76" s="1255"/>
      <c r="I76" s="1245"/>
      <c r="J76" s="1245"/>
      <c r="K76" s="1251"/>
      <c r="L76" s="1251"/>
      <c r="M76" s="1251"/>
      <c r="N76" s="1251"/>
      <c r="AM76" s="359"/>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x14ac:dyDescent="0.15">
      <c r="B77" s="259"/>
      <c r="G77" s="1245"/>
      <c r="H77" s="1245"/>
      <c r="I77" s="1245"/>
      <c r="J77" s="1245"/>
      <c r="K77" s="1256"/>
      <c r="L77" s="1256"/>
      <c r="M77" s="1256"/>
      <c r="N77" s="1256"/>
      <c r="AN77" s="1249" t="s">
        <v>571</v>
      </c>
      <c r="AO77" s="1249"/>
      <c r="AP77" s="1249"/>
      <c r="AQ77" s="1249"/>
      <c r="AR77" s="1249"/>
      <c r="AS77" s="1249"/>
      <c r="AT77" s="1249"/>
      <c r="AU77" s="1249"/>
      <c r="AV77" s="1249"/>
      <c r="AW77" s="1249"/>
      <c r="AX77" s="1249"/>
      <c r="AY77" s="1249"/>
      <c r="AZ77" s="1249"/>
      <c r="BA77" s="1249"/>
      <c r="BB77" s="1252" t="s">
        <v>569</v>
      </c>
      <c r="BC77" s="1252"/>
      <c r="BD77" s="1252"/>
      <c r="BE77" s="1252"/>
      <c r="BF77" s="1252"/>
      <c r="BG77" s="1252"/>
      <c r="BH77" s="1252"/>
      <c r="BI77" s="1252"/>
      <c r="BJ77" s="1252"/>
      <c r="BK77" s="1252"/>
      <c r="BL77" s="1252"/>
      <c r="BM77" s="1252"/>
      <c r="BN77" s="1252"/>
      <c r="BO77" s="1252"/>
      <c r="BP77" s="1250">
        <v>10.4</v>
      </c>
      <c r="BQ77" s="1250"/>
      <c r="BR77" s="1250"/>
      <c r="BS77" s="1250"/>
      <c r="BT77" s="1250"/>
      <c r="BU77" s="1250"/>
      <c r="BV77" s="1250"/>
      <c r="BW77" s="1250"/>
      <c r="BX77" s="1250">
        <v>10.9</v>
      </c>
      <c r="BY77" s="1250"/>
      <c r="BZ77" s="1250"/>
      <c r="CA77" s="1250"/>
      <c r="CB77" s="1250"/>
      <c r="CC77" s="1250"/>
      <c r="CD77" s="1250"/>
      <c r="CE77" s="1250"/>
      <c r="CF77" s="1250">
        <v>6.5</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x14ac:dyDescent="0.15">
      <c r="B78" s="259"/>
      <c r="G78" s="1245"/>
      <c r="H78" s="1245"/>
      <c r="I78" s="1245"/>
      <c r="J78" s="1245"/>
      <c r="K78" s="1256"/>
      <c r="L78" s="1256"/>
      <c r="M78" s="1256"/>
      <c r="N78" s="1256"/>
      <c r="AN78" s="1249"/>
      <c r="AO78" s="1249"/>
      <c r="AP78" s="1249"/>
      <c r="AQ78" s="1249"/>
      <c r="AR78" s="1249"/>
      <c r="AS78" s="1249"/>
      <c r="AT78" s="1249"/>
      <c r="AU78" s="1249"/>
      <c r="AV78" s="1249"/>
      <c r="AW78" s="1249"/>
      <c r="AX78" s="1249"/>
      <c r="AY78" s="1249"/>
      <c r="AZ78" s="1249"/>
      <c r="BA78" s="1249"/>
      <c r="BB78" s="1252"/>
      <c r="BC78" s="1252"/>
      <c r="BD78" s="1252"/>
      <c r="BE78" s="1252"/>
      <c r="BF78" s="1252"/>
      <c r="BG78" s="1252"/>
      <c r="BH78" s="1252"/>
      <c r="BI78" s="1252"/>
      <c r="BJ78" s="1252"/>
      <c r="BK78" s="1252"/>
      <c r="BL78" s="1252"/>
      <c r="BM78" s="1252"/>
      <c r="BN78" s="1252"/>
      <c r="BO78" s="1252"/>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x14ac:dyDescent="0.15">
      <c r="B79" s="259"/>
      <c r="G79" s="1245"/>
      <c r="H79" s="1245"/>
      <c r="I79" s="1254"/>
      <c r="J79" s="1254"/>
      <c r="K79" s="1257"/>
      <c r="L79" s="1257"/>
      <c r="M79" s="1257"/>
      <c r="N79" s="1257"/>
      <c r="AN79" s="1249"/>
      <c r="AO79" s="1249"/>
      <c r="AP79" s="1249"/>
      <c r="AQ79" s="1249"/>
      <c r="AR79" s="1249"/>
      <c r="AS79" s="1249"/>
      <c r="AT79" s="1249"/>
      <c r="AU79" s="1249"/>
      <c r="AV79" s="1249"/>
      <c r="AW79" s="1249"/>
      <c r="AX79" s="1249"/>
      <c r="AY79" s="1249"/>
      <c r="AZ79" s="1249"/>
      <c r="BA79" s="1249"/>
      <c r="BB79" s="1252" t="s">
        <v>573</v>
      </c>
      <c r="BC79" s="1252"/>
      <c r="BD79" s="1252"/>
      <c r="BE79" s="1252"/>
      <c r="BF79" s="1252"/>
      <c r="BG79" s="1252"/>
      <c r="BH79" s="1252"/>
      <c r="BI79" s="1252"/>
      <c r="BJ79" s="1252"/>
      <c r="BK79" s="1252"/>
      <c r="BL79" s="1252"/>
      <c r="BM79" s="1252"/>
      <c r="BN79" s="1252"/>
      <c r="BO79" s="1252"/>
      <c r="BP79" s="1250">
        <v>6.6</v>
      </c>
      <c r="BQ79" s="1250"/>
      <c r="BR79" s="1250"/>
      <c r="BS79" s="1250"/>
      <c r="BT79" s="1250"/>
      <c r="BU79" s="1250"/>
      <c r="BV79" s="1250"/>
      <c r="BW79" s="1250"/>
      <c r="BX79" s="1250">
        <v>5.9</v>
      </c>
      <c r="BY79" s="1250"/>
      <c r="BZ79" s="1250"/>
      <c r="CA79" s="1250"/>
      <c r="CB79" s="1250"/>
      <c r="CC79" s="1250"/>
      <c r="CD79" s="1250"/>
      <c r="CE79" s="1250"/>
      <c r="CF79" s="1250">
        <v>5.9</v>
      </c>
      <c r="CG79" s="1250"/>
      <c r="CH79" s="1250"/>
      <c r="CI79" s="1250"/>
      <c r="CJ79" s="1250"/>
      <c r="CK79" s="1250"/>
      <c r="CL79" s="1250"/>
      <c r="CM79" s="1250"/>
      <c r="CN79" s="1250">
        <v>6.1</v>
      </c>
      <c r="CO79" s="1250"/>
      <c r="CP79" s="1250"/>
      <c r="CQ79" s="1250"/>
      <c r="CR79" s="1250"/>
      <c r="CS79" s="1250"/>
      <c r="CT79" s="1250"/>
      <c r="CU79" s="1250"/>
      <c r="CV79" s="1250">
        <v>6.5</v>
      </c>
      <c r="CW79" s="1250"/>
      <c r="CX79" s="1250"/>
      <c r="CY79" s="1250"/>
      <c r="CZ79" s="1250"/>
      <c r="DA79" s="1250"/>
      <c r="DB79" s="1250"/>
      <c r="DC79" s="1250"/>
    </row>
    <row r="80" spans="2:107" x14ac:dyDescent="0.15">
      <c r="B80" s="259"/>
      <c r="G80" s="1245"/>
      <c r="H80" s="1245"/>
      <c r="I80" s="1254"/>
      <c r="J80" s="1254"/>
      <c r="K80" s="1257"/>
      <c r="L80" s="1257"/>
      <c r="M80" s="1257"/>
      <c r="N80" s="1257"/>
      <c r="AN80" s="1249"/>
      <c r="AO80" s="1249"/>
      <c r="AP80" s="1249"/>
      <c r="AQ80" s="1249"/>
      <c r="AR80" s="1249"/>
      <c r="AS80" s="1249"/>
      <c r="AT80" s="1249"/>
      <c r="AU80" s="1249"/>
      <c r="AV80" s="1249"/>
      <c r="AW80" s="1249"/>
      <c r="AX80" s="1249"/>
      <c r="AY80" s="1249"/>
      <c r="AZ80" s="1249"/>
      <c r="BA80" s="1249"/>
      <c r="BB80" s="1252"/>
      <c r="BC80" s="1252"/>
      <c r="BD80" s="1252"/>
      <c r="BE80" s="1252"/>
      <c r="BF80" s="1252"/>
      <c r="BG80" s="1252"/>
      <c r="BH80" s="1252"/>
      <c r="BI80" s="1252"/>
      <c r="BJ80" s="1252"/>
      <c r="BK80" s="1252"/>
      <c r="BL80" s="1252"/>
      <c r="BM80" s="1252"/>
      <c r="BN80" s="1252"/>
      <c r="BO80" s="1252"/>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55aU61v5C2RWGatsd1LS9HspVn03gK1mQBEqFReIP1KP0ZCb0aRErAU59kCWWlJI0uqcgSTzEgLvxFjRFdswlA==" saltValue="9zXlHxALSLwlQHjXYQWG9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6"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B9r/gbh1xsmefqCepDRGC55W4pCFCsOaek5iznD3DVvKvSvNJ6V5QKtdovcS2faOVSkVsMNh0jkUtE4qpM4W9Q==" saltValue="Iiu2JN/u2pwrxDa97UQe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6U47hMpTpGpnkMmC1TXIo4y3n58TK8vh++UK4nO2pwuQq8hV9eY3ZZTLOPhRMAXDPuLwJ2Aa9+u1gP66juepJg==" saltValue="vwveKFMeSb3aJpJ6AmGm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130768</v>
      </c>
      <c r="E3" s="154"/>
      <c r="F3" s="155">
        <v>59119</v>
      </c>
      <c r="G3" s="156"/>
      <c r="H3" s="157"/>
    </row>
    <row r="4" spans="1:8" x14ac:dyDescent="0.15">
      <c r="A4" s="158"/>
      <c r="B4" s="159"/>
      <c r="C4" s="160"/>
      <c r="D4" s="161">
        <v>88212</v>
      </c>
      <c r="E4" s="162"/>
      <c r="F4" s="163">
        <v>29900</v>
      </c>
      <c r="G4" s="164"/>
      <c r="H4" s="165"/>
    </row>
    <row r="5" spans="1:8" x14ac:dyDescent="0.15">
      <c r="A5" s="146" t="s">
        <v>521</v>
      </c>
      <c r="B5" s="151"/>
      <c r="C5" s="152"/>
      <c r="D5" s="153">
        <v>59529</v>
      </c>
      <c r="E5" s="154"/>
      <c r="F5" s="155">
        <v>53895</v>
      </c>
      <c r="G5" s="156"/>
      <c r="H5" s="157"/>
    </row>
    <row r="6" spans="1:8" x14ac:dyDescent="0.15">
      <c r="A6" s="158"/>
      <c r="B6" s="159"/>
      <c r="C6" s="160"/>
      <c r="D6" s="161">
        <v>40175</v>
      </c>
      <c r="E6" s="162"/>
      <c r="F6" s="163">
        <v>31224</v>
      </c>
      <c r="G6" s="164"/>
      <c r="H6" s="165"/>
    </row>
    <row r="7" spans="1:8" x14ac:dyDescent="0.15">
      <c r="A7" s="146" t="s">
        <v>522</v>
      </c>
      <c r="B7" s="151"/>
      <c r="C7" s="152"/>
      <c r="D7" s="153">
        <v>44278</v>
      </c>
      <c r="E7" s="154"/>
      <c r="F7" s="155">
        <v>56181</v>
      </c>
      <c r="G7" s="156"/>
      <c r="H7" s="157"/>
    </row>
    <row r="8" spans="1:8" x14ac:dyDescent="0.15">
      <c r="A8" s="158"/>
      <c r="B8" s="159"/>
      <c r="C8" s="160"/>
      <c r="D8" s="161">
        <v>25440</v>
      </c>
      <c r="E8" s="162"/>
      <c r="F8" s="163">
        <v>32039</v>
      </c>
      <c r="G8" s="164"/>
      <c r="H8" s="165"/>
    </row>
    <row r="9" spans="1:8" x14ac:dyDescent="0.15">
      <c r="A9" s="146" t="s">
        <v>523</v>
      </c>
      <c r="B9" s="151"/>
      <c r="C9" s="152"/>
      <c r="D9" s="153">
        <v>72039</v>
      </c>
      <c r="E9" s="154"/>
      <c r="F9" s="155">
        <v>47730</v>
      </c>
      <c r="G9" s="156"/>
      <c r="H9" s="157"/>
    </row>
    <row r="10" spans="1:8" x14ac:dyDescent="0.15">
      <c r="A10" s="158"/>
      <c r="B10" s="159"/>
      <c r="C10" s="160"/>
      <c r="D10" s="161">
        <v>37043</v>
      </c>
      <c r="E10" s="162"/>
      <c r="F10" s="163">
        <v>26378</v>
      </c>
      <c r="G10" s="164"/>
      <c r="H10" s="165"/>
    </row>
    <row r="11" spans="1:8" x14ac:dyDescent="0.15">
      <c r="A11" s="146" t="s">
        <v>524</v>
      </c>
      <c r="B11" s="151"/>
      <c r="C11" s="152"/>
      <c r="D11" s="153">
        <v>70471</v>
      </c>
      <c r="E11" s="154"/>
      <c r="F11" s="155">
        <v>61921</v>
      </c>
      <c r="G11" s="156"/>
      <c r="H11" s="157"/>
    </row>
    <row r="12" spans="1:8" x14ac:dyDescent="0.15">
      <c r="A12" s="158"/>
      <c r="B12" s="159"/>
      <c r="C12" s="166"/>
      <c r="D12" s="161">
        <v>44409</v>
      </c>
      <c r="E12" s="162"/>
      <c r="F12" s="163">
        <v>34719</v>
      </c>
      <c r="G12" s="164"/>
      <c r="H12" s="165"/>
    </row>
    <row r="13" spans="1:8" x14ac:dyDescent="0.15">
      <c r="A13" s="146"/>
      <c r="B13" s="151"/>
      <c r="C13" s="152"/>
      <c r="D13" s="153">
        <v>75417</v>
      </c>
      <c r="E13" s="154"/>
      <c r="F13" s="155">
        <v>55769</v>
      </c>
      <c r="G13" s="167"/>
      <c r="H13" s="157"/>
    </row>
    <row r="14" spans="1:8" x14ac:dyDescent="0.15">
      <c r="A14" s="158"/>
      <c r="B14" s="159"/>
      <c r="C14" s="160"/>
      <c r="D14" s="161">
        <v>47056</v>
      </c>
      <c r="E14" s="162"/>
      <c r="F14" s="163">
        <v>30852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12.5</v>
      </c>
      <c r="C19" s="168">
        <f>ROUND(VALUE(SUBSTITUTE(実質収支比率等に係る経年分析!G$48,"▲","-")),2)</f>
        <v>9.23</v>
      </c>
      <c r="D19" s="168">
        <f>ROUND(VALUE(SUBSTITUTE(実質収支比率等に係る経年分析!H$48,"▲","-")),2)</f>
        <v>10.45</v>
      </c>
      <c r="E19" s="168">
        <f>ROUND(VALUE(SUBSTITUTE(実質収支比率等に係る経年分析!I$48,"▲","-")),2)</f>
        <v>11.78</v>
      </c>
      <c r="F19" s="168">
        <f>ROUND(VALUE(SUBSTITUTE(実質収支比率等に係る経年分析!J$48,"▲","-")),2)</f>
        <v>13.03</v>
      </c>
    </row>
    <row r="20" spans="1:11" x14ac:dyDescent="0.15">
      <c r="A20" s="168" t="s">
        <v>53</v>
      </c>
      <c r="B20" s="168">
        <f>ROUND(VALUE(SUBSTITUTE(実質収支比率等に係る経年分析!F$47,"▲","-")),2)</f>
        <v>17.36</v>
      </c>
      <c r="C20" s="168">
        <f>ROUND(VALUE(SUBSTITUTE(実質収支比率等に係る経年分析!G$47,"▲","-")),2)</f>
        <v>19.91</v>
      </c>
      <c r="D20" s="168">
        <f>ROUND(VALUE(SUBSTITUTE(実質収支比率等に係る経年分析!H$47,"▲","-")),2)</f>
        <v>24.46</v>
      </c>
      <c r="E20" s="168">
        <f>ROUND(VALUE(SUBSTITUTE(実質収支比率等に係る経年分析!I$47,"▲","-")),2)</f>
        <v>25.32</v>
      </c>
      <c r="F20" s="168">
        <f>ROUND(VALUE(SUBSTITUTE(実質収支比率等に係る経年分析!J$47,"▲","-")),2)</f>
        <v>25.1</v>
      </c>
    </row>
    <row r="21" spans="1:11" x14ac:dyDescent="0.15">
      <c r="A21" s="168" t="s">
        <v>54</v>
      </c>
      <c r="B21" s="168">
        <f>IF(ISNUMBER(VALUE(SUBSTITUTE(実質収支比率等に係る経年分析!F$49,"▲","-"))),ROUND(VALUE(SUBSTITUTE(実質収支比率等に係る経年分析!F$49,"▲","-")),2),NA())</f>
        <v>3.88</v>
      </c>
      <c r="C21" s="168">
        <f>IF(ISNUMBER(VALUE(SUBSTITUTE(実質収支比率等に係る経年分析!G$49,"▲","-"))),ROUND(VALUE(SUBSTITUTE(実質収支比率等に係る経年分析!G$49,"▲","-")),2),NA())</f>
        <v>0.13</v>
      </c>
      <c r="D21" s="168">
        <f>IF(ISNUMBER(VALUE(SUBSTITUTE(実質収支比率等に係る経年分析!H$49,"▲","-"))),ROUND(VALUE(SUBSTITUTE(実質収支比率等に係る経年分析!H$49,"▲","-")),2),NA())</f>
        <v>6.8</v>
      </c>
      <c r="E21" s="168">
        <f>IF(ISNUMBER(VALUE(SUBSTITUTE(実質収支比率等に係る経年分析!I$49,"▲","-"))),ROUND(VALUE(SUBSTITUTE(実質収支比率等に係る経年分析!I$49,"▲","-")),2),NA())</f>
        <v>1.02</v>
      </c>
      <c r="F21" s="168">
        <f>IF(ISNUMBER(VALUE(SUBSTITUTE(実質収支比率等に係る経年分析!J$49,"▲","-"))),ROUND(VALUE(SUBSTITUTE(実質収支比率等に係る経年分析!J$49,"▲","-")),2),NA())</f>
        <v>1.43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庄内町後期高齢者医療保険特別会計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庄内町風力発電事業特別会計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庄内町下水道事業会計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0.39</v>
      </c>
    </row>
    <row r="32" spans="1:11" x14ac:dyDescent="0.15">
      <c r="A32" s="169" t="str">
        <f>IF(連結実質赤字比率に係る赤字・黒字の構成分析!C$38="",NA(),連結実質赤字比率に係る赤字・黒字の構成分析!C$38)</f>
        <v>庄内町国民健康保険特別会計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2.75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1.62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1.23</v>
      </c>
    </row>
    <row r="33" spans="1:16" x14ac:dyDescent="0.15">
      <c r="A33" s="169" t="str">
        <f>IF(連結実質赤字比率に係る赤字・黒字の構成分析!C$37="",NA(),連結実質赤字比率に係る赤字・黒字の構成分析!C$37)</f>
        <v>庄内町介護保険特別会計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2.2200000000000002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v>
      </c>
    </row>
    <row r="34" spans="1:16" x14ac:dyDescent="0.15">
      <c r="A34" s="169" t="str">
        <f>IF(連結実質赤字比率に係る赤字・黒字の構成分析!C$36="",NA(),連結実質赤字比率に係る赤字・黒字の構成分析!C$36)</f>
        <v>庄内町水道事業会計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4.67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4.2</v>
      </c>
    </row>
    <row r="35" spans="1:16" x14ac:dyDescent="0.15">
      <c r="A35" s="169" t="str">
        <f>IF(連結実質赤字比率に係る赤字・黒字の構成分析!C$35="",NA(),連結実質赤字比率に係る赤字・黒字の構成分析!C$35)</f>
        <v>庄内町ガス事業会計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5.55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9.2200000000000006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13.02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1699</v>
      </c>
      <c r="E42" s="170"/>
      <c r="F42" s="170"/>
      <c r="G42" s="170">
        <f>'実質公債費比率（分子）の構造'!L$52</f>
        <v>1651</v>
      </c>
      <c r="H42" s="170"/>
      <c r="I42" s="170"/>
      <c r="J42" s="170">
        <f>'実質公債費比率（分子）の構造'!M$52</f>
        <v>1618</v>
      </c>
      <c r="K42" s="170"/>
      <c r="L42" s="170"/>
      <c r="M42" s="170">
        <f>'実質公債費比率（分子）の構造'!N$52</f>
        <v>1568</v>
      </c>
      <c r="N42" s="170"/>
      <c r="O42" s="170"/>
      <c r="P42" s="170">
        <f>'実質公債費比率（分子）の構造'!O$52</f>
        <v>1580</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12</v>
      </c>
      <c r="C44" s="170"/>
      <c r="D44" s="170"/>
      <c r="E44" s="170">
        <f>'実質公債費比率（分子）の構造'!L$50</f>
        <v>12</v>
      </c>
      <c r="F44" s="170"/>
      <c r="G44" s="170"/>
      <c r="H44" s="170">
        <f>'実質公債費比率（分子）の構造'!M$50</f>
        <v>3</v>
      </c>
      <c r="I44" s="170"/>
      <c r="J44" s="170"/>
      <c r="K44" s="170">
        <f>'実質公債費比率（分子）の構造'!N$50</f>
        <v>3</v>
      </c>
      <c r="L44" s="170"/>
      <c r="M44" s="170"/>
      <c r="N44" s="170" t="str">
        <f>'実質公債費比率（分子）の構造'!O$50</f>
        <v>-</v>
      </c>
      <c r="O44" s="170"/>
      <c r="P44" s="170"/>
    </row>
    <row r="45" spans="1:16" x14ac:dyDescent="0.15">
      <c r="A45" s="170" t="s">
        <v>63</v>
      </c>
      <c r="B45" s="170">
        <f>'実質公債費比率（分子）の構造'!K$49</f>
        <v>7</v>
      </c>
      <c r="C45" s="170"/>
      <c r="D45" s="170"/>
      <c r="E45" s="170">
        <f>'実質公債費比率（分子）の構造'!L$49</f>
        <v>7</v>
      </c>
      <c r="F45" s="170"/>
      <c r="G45" s="170"/>
      <c r="H45" s="170">
        <f>'実質公債費比率（分子）の構造'!M$49</f>
        <v>2</v>
      </c>
      <c r="I45" s="170"/>
      <c r="J45" s="170"/>
      <c r="K45" s="170">
        <f>'実質公債費比率（分子）の構造'!N$49</f>
        <v>2</v>
      </c>
      <c r="L45" s="170"/>
      <c r="M45" s="170"/>
      <c r="N45" s="170">
        <f>'実質公債費比率（分子）の構造'!O$49</f>
        <v>3</v>
      </c>
      <c r="O45" s="170"/>
      <c r="P45" s="170"/>
    </row>
    <row r="46" spans="1:16" x14ac:dyDescent="0.15">
      <c r="A46" s="170" t="s">
        <v>64</v>
      </c>
      <c r="B46" s="170">
        <f>'実質公債費比率（分子）の構造'!K$48</f>
        <v>643</v>
      </c>
      <c r="C46" s="170"/>
      <c r="D46" s="170"/>
      <c r="E46" s="170">
        <f>'実質公債費比率（分子）の構造'!L$48</f>
        <v>654</v>
      </c>
      <c r="F46" s="170"/>
      <c r="G46" s="170"/>
      <c r="H46" s="170">
        <f>'実質公債費比率（分子）の構造'!M$48</f>
        <v>654</v>
      </c>
      <c r="I46" s="170"/>
      <c r="J46" s="170"/>
      <c r="K46" s="170">
        <f>'実質公債費比率（分子）の構造'!N$48</f>
        <v>658</v>
      </c>
      <c r="L46" s="170"/>
      <c r="M46" s="170"/>
      <c r="N46" s="170">
        <f>'実質公債費比率（分子）の構造'!O$48</f>
        <v>626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1702</v>
      </c>
      <c r="C49" s="170"/>
      <c r="D49" s="170"/>
      <c r="E49" s="170">
        <f>'実質公債費比率（分子）の構造'!L$45</f>
        <v>1619</v>
      </c>
      <c r="F49" s="170"/>
      <c r="G49" s="170"/>
      <c r="H49" s="170">
        <f>'実質公債費比率（分子）の構造'!M$45</f>
        <v>1584</v>
      </c>
      <c r="I49" s="170"/>
      <c r="J49" s="170"/>
      <c r="K49" s="170">
        <f>'実質公債費比率（分子）の構造'!N$45</f>
        <v>1571</v>
      </c>
      <c r="L49" s="170"/>
      <c r="M49" s="170"/>
      <c r="N49" s="170">
        <f>'実質公債費比率（分子）の構造'!O$45</f>
        <v>1614</v>
      </c>
      <c r="O49" s="170"/>
      <c r="P49" s="170"/>
    </row>
    <row r="50" spans="1:16" x14ac:dyDescent="0.15">
      <c r="A50" s="170" t="s">
        <v>67</v>
      </c>
      <c r="B50" s="170" t="e">
        <f>NA()</f>
        <v>#N/A</v>
      </c>
      <c r="C50" s="170">
        <f>IF(ISNUMBER('実質公債費比率（分子）の構造'!K$53),'実質公債費比率（分子）の構造'!K$53,NA())</f>
        <v>665</v>
      </c>
      <c r="D50" s="170" t="e">
        <f>NA()</f>
        <v>#N/A</v>
      </c>
      <c r="E50" s="170" t="e">
        <f>NA()</f>
        <v>#N/A</v>
      </c>
      <c r="F50" s="170">
        <f>IF(ISNUMBER('実質公債費比率（分子）の構造'!L$53),'実質公債費比率（分子）の構造'!L$53,NA())</f>
        <v>641</v>
      </c>
      <c r="G50" s="170" t="e">
        <f>NA()</f>
        <v>#N/A</v>
      </c>
      <c r="H50" s="170" t="e">
        <f>NA()</f>
        <v>#N/A</v>
      </c>
      <c r="I50" s="170">
        <f>IF(ISNUMBER('実質公債費比率（分子）の構造'!M$53),'実質公債費比率（分子）の構造'!M$53,NA())</f>
        <v>625</v>
      </c>
      <c r="J50" s="170" t="e">
        <f>NA()</f>
        <v>#N/A</v>
      </c>
      <c r="K50" s="170" t="e">
        <f>NA()</f>
        <v>#N/A</v>
      </c>
      <c r="L50" s="170">
        <f>IF(ISNUMBER('実質公債費比率（分子）の構造'!N$53),'実質公債費比率（分子）の構造'!N$53,NA())</f>
        <v>666</v>
      </c>
      <c r="M50" s="170" t="e">
        <f>NA()</f>
        <v>#N/A</v>
      </c>
      <c r="N50" s="170" t="e">
        <f>NA()</f>
        <v>#N/A</v>
      </c>
      <c r="O50" s="170">
        <f>IF(ISNUMBER('実質公債費比率（分子）の構造'!O$53),'実質公債費比率（分子）の構造'!O$53,NA())</f>
        <v>663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15620</v>
      </c>
      <c r="E56" s="169"/>
      <c r="F56" s="169"/>
      <c r="G56" s="169">
        <f>'将来負担比率（分子）の構造'!J$52</f>
        <v>15226</v>
      </c>
      <c r="H56" s="169"/>
      <c r="I56" s="169"/>
      <c r="J56" s="169">
        <f>'将来負担比率（分子）の構造'!K$52</f>
        <v>14611</v>
      </c>
      <c r="K56" s="169"/>
      <c r="L56" s="169"/>
      <c r="M56" s="169">
        <f>'将来負担比率（分子）の構造'!L$52</f>
        <v>13870</v>
      </c>
      <c r="N56" s="169"/>
      <c r="O56" s="169"/>
      <c r="P56" s="169">
        <f>'将来負担比率（分子）の構造'!M$52</f>
        <v>13151</v>
      </c>
    </row>
    <row r="57" spans="1:16" x14ac:dyDescent="0.15">
      <c r="A57" s="169" t="s">
        <v>42</v>
      </c>
      <c r="B57" s="169"/>
      <c r="C57" s="169"/>
      <c r="D57" s="169">
        <f>'将来負担比率（分子）の構造'!I$51</f>
        <v>691</v>
      </c>
      <c r="E57" s="169"/>
      <c r="F57" s="169"/>
      <c r="G57" s="169">
        <f>'将来負担比率（分子）の構造'!J$51</f>
        <v>613</v>
      </c>
      <c r="H57" s="169"/>
      <c r="I57" s="169"/>
      <c r="J57" s="169">
        <f>'将来負担比率（分子）の構造'!K$51</f>
        <v>530</v>
      </c>
      <c r="K57" s="169"/>
      <c r="L57" s="169"/>
      <c r="M57" s="169">
        <f>'将来負担比率（分子）の構造'!L$51</f>
        <v>470</v>
      </c>
      <c r="N57" s="169"/>
      <c r="O57" s="169"/>
      <c r="P57" s="169">
        <f>'将来負担比率（分子）の構造'!M$51</f>
        <v>429</v>
      </c>
    </row>
    <row r="58" spans="1:16" x14ac:dyDescent="0.15">
      <c r="A58" s="169" t="s">
        <v>41</v>
      </c>
      <c r="B58" s="169"/>
      <c r="C58" s="169"/>
      <c r="D58" s="169">
        <f>'将来負担比率（分子）の構造'!I$50</f>
        <v>4031</v>
      </c>
      <c r="E58" s="169"/>
      <c r="F58" s="169"/>
      <c r="G58" s="169">
        <f>'将来負担比率（分子）の構造'!J$50</f>
        <v>4454</v>
      </c>
      <c r="H58" s="169"/>
      <c r="I58" s="169"/>
      <c r="J58" s="169">
        <f>'将来負担比率（分子）の構造'!K$50</f>
        <v>5150</v>
      </c>
      <c r="K58" s="169"/>
      <c r="L58" s="169"/>
      <c r="M58" s="169">
        <f>'将来負担比率（分子）の構造'!L$50</f>
        <v>5476</v>
      </c>
      <c r="N58" s="169"/>
      <c r="O58" s="169"/>
      <c r="P58" s="169">
        <f>'将来負担比率（分子）の構造'!M$50</f>
        <v>5570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78</v>
      </c>
      <c r="C61" s="169"/>
      <c r="D61" s="169"/>
      <c r="E61" s="169">
        <f>'将来負担比率（分子）の構造'!J$46</f>
        <v>63</v>
      </c>
      <c r="F61" s="169"/>
      <c r="G61" s="169"/>
      <c r="H61" s="169">
        <f>'将来負担比率（分子）の構造'!K$46</f>
        <v>66</v>
      </c>
      <c r="I61" s="169"/>
      <c r="J61" s="169"/>
      <c r="K61" s="169">
        <f>'将来負担比率（分子）の構造'!L$46</f>
        <v>42</v>
      </c>
      <c r="L61" s="169"/>
      <c r="M61" s="169"/>
      <c r="N61" s="169">
        <f>'将来負担比率（分子）の構造'!M$46</f>
        <v>41</v>
      </c>
      <c r="O61" s="169"/>
      <c r="P61" s="169"/>
    </row>
    <row r="62" spans="1:16" x14ac:dyDescent="0.15">
      <c r="A62" s="169" t="s">
        <v>35</v>
      </c>
      <c r="B62" s="169">
        <f>'将来負担比率（分子）の構造'!I$45</f>
        <v>1754</v>
      </c>
      <c r="C62" s="169"/>
      <c r="D62" s="169"/>
      <c r="E62" s="169">
        <f>'将来負担比率（分子）の構造'!J$45</f>
        <v>1738</v>
      </c>
      <c r="F62" s="169"/>
      <c r="G62" s="169"/>
      <c r="H62" s="169">
        <f>'将来負担比率（分子）の構造'!K$45</f>
        <v>1709</v>
      </c>
      <c r="I62" s="169"/>
      <c r="J62" s="169"/>
      <c r="K62" s="169">
        <f>'将来負担比率（分子）の構造'!L$45</f>
        <v>1711</v>
      </c>
      <c r="L62" s="169"/>
      <c r="M62" s="169"/>
      <c r="N62" s="169">
        <f>'将来負担比率（分子）の構造'!M$45</f>
        <v>1700</v>
      </c>
      <c r="O62" s="169"/>
      <c r="P62" s="169"/>
    </row>
    <row r="63" spans="1:16" x14ac:dyDescent="0.15">
      <c r="A63" s="169" t="s">
        <v>34</v>
      </c>
      <c r="B63" s="169">
        <f>'将来負担比率（分子）の構造'!I$44</f>
        <v>19</v>
      </c>
      <c r="C63" s="169"/>
      <c r="D63" s="169"/>
      <c r="E63" s="169">
        <f>'将来負担比率（分子）の構造'!J$44</f>
        <v>18</v>
      </c>
      <c r="F63" s="169"/>
      <c r="G63" s="169"/>
      <c r="H63" s="169">
        <f>'将来負担比率（分子）の構造'!K$44</f>
        <v>15</v>
      </c>
      <c r="I63" s="169"/>
      <c r="J63" s="169"/>
      <c r="K63" s="169">
        <f>'将来負担比率（分子）の構造'!L$44</f>
        <v>13</v>
      </c>
      <c r="L63" s="169"/>
      <c r="M63" s="169"/>
      <c r="N63" s="169">
        <f>'将来負担比率（分子）の構造'!M$44</f>
        <v>12</v>
      </c>
      <c r="O63" s="169"/>
      <c r="P63" s="169"/>
    </row>
    <row r="64" spans="1:16" x14ac:dyDescent="0.15">
      <c r="A64" s="169" t="s">
        <v>33</v>
      </c>
      <c r="B64" s="169">
        <f>'将来負担比率（分子）の構造'!I$43</f>
        <v>6187</v>
      </c>
      <c r="C64" s="169"/>
      <c r="D64" s="169"/>
      <c r="E64" s="169">
        <f>'将来負担比率（分子）の構造'!J$43</f>
        <v>5494</v>
      </c>
      <c r="F64" s="169"/>
      <c r="G64" s="169"/>
      <c r="H64" s="169">
        <f>'将来負担比率（分子）の構造'!K$43</f>
        <v>4842</v>
      </c>
      <c r="I64" s="169"/>
      <c r="J64" s="169"/>
      <c r="K64" s="169">
        <f>'将来負担比率（分子）の構造'!L$43</f>
        <v>4465</v>
      </c>
      <c r="L64" s="169"/>
      <c r="M64" s="169"/>
      <c r="N64" s="169">
        <f>'将来負担比率（分子）の構造'!M$43</f>
        <v>4170</v>
      </c>
      <c r="O64" s="169"/>
      <c r="P64" s="169"/>
    </row>
    <row r="65" spans="1:16" x14ac:dyDescent="0.15">
      <c r="A65" s="169" t="s">
        <v>32</v>
      </c>
      <c r="B65" s="169">
        <f>'将来負担比率（分子）の構造'!I$42</f>
        <v>17</v>
      </c>
      <c r="C65" s="169"/>
      <c r="D65" s="169"/>
      <c r="E65" s="169">
        <f>'将来負担比率（分子）の構造'!J$42</f>
        <v>5</v>
      </c>
      <c r="F65" s="169"/>
      <c r="G65" s="169"/>
      <c r="H65" s="169">
        <f>'将来負担比率（分子）の構造'!K$42</f>
        <v>3</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16302</v>
      </c>
      <c r="C66" s="169"/>
      <c r="D66" s="169"/>
      <c r="E66" s="169">
        <f>'将来負担比率（分子）の構造'!J$41</f>
        <v>16087</v>
      </c>
      <c r="F66" s="169"/>
      <c r="G66" s="169"/>
      <c r="H66" s="169">
        <f>'将来負担比率（分子）の構造'!K$41</f>
        <v>15668</v>
      </c>
      <c r="I66" s="169"/>
      <c r="J66" s="169"/>
      <c r="K66" s="169">
        <f>'将来負担比率（分子）の構造'!L$41</f>
        <v>15158</v>
      </c>
      <c r="L66" s="169"/>
      <c r="M66" s="169"/>
      <c r="N66" s="169">
        <f>'将来負担比率（分子）の構造'!M$41</f>
        <v>14634</v>
      </c>
      <c r="O66" s="169"/>
      <c r="P66" s="169"/>
    </row>
    <row r="67" spans="1:16" x14ac:dyDescent="0.15">
      <c r="A67" s="169" t="s">
        <v>71</v>
      </c>
      <c r="B67" s="169" t="e">
        <f>NA()</f>
        <v>#N/A</v>
      </c>
      <c r="C67" s="169">
        <f>IF(ISNUMBER('将来負担比率（分子）の構造'!I$53), IF('将来負担比率（分子）の構造'!I$53 &lt; 0, 0, '将来負担比率（分子）の構造'!I$53), NA())</f>
        <v>4015</v>
      </c>
      <c r="D67" s="169" t="e">
        <f>NA()</f>
        <v>#N/A</v>
      </c>
      <c r="E67" s="169" t="e">
        <f>NA()</f>
        <v>#N/A</v>
      </c>
      <c r="F67" s="169">
        <f>IF(ISNUMBER('将来負担比率（分子）の構造'!J$53), IF('将来負担比率（分子）の構造'!J$53 &lt; 0, 0, '将来負担比率（分子）の構造'!J$53), NA())</f>
        <v>3112</v>
      </c>
      <c r="G67" s="169" t="e">
        <f>NA()</f>
        <v>#N/A</v>
      </c>
      <c r="H67" s="169" t="e">
        <f>NA()</f>
        <v>#N/A</v>
      </c>
      <c r="I67" s="169">
        <f>IF(ISNUMBER('将来負担比率（分子）の構造'!K$53), IF('将来負担比率（分子）の構造'!K$53 &lt; 0, 0, '将来負担比率（分子）の構造'!K$53), NA())</f>
        <v>2012</v>
      </c>
      <c r="J67" s="169" t="e">
        <f>NA()</f>
        <v>#N/A</v>
      </c>
      <c r="K67" s="169" t="e">
        <f>NA()</f>
        <v>#N/A</v>
      </c>
      <c r="L67" s="169">
        <f>IF(ISNUMBER('将来負担比率（分子）の構造'!L$53), IF('将来負担比率（分子）の構造'!L$53 &lt; 0, 0, '将来負担比率（分子）の構造'!L$53), NA())</f>
        <v>1573</v>
      </c>
      <c r="M67" s="169" t="e">
        <f>NA()</f>
        <v>#N/A</v>
      </c>
      <c r="N67" s="169" t="e">
        <f>NA()</f>
        <v>#N/A</v>
      </c>
      <c r="O67" s="169">
        <f>IF(ISNUMBER('将来負担比率（分子）の構造'!M$53), IF('将来負担比率（分子）の構造'!M$53 &lt; 0, 0, '将来負担比率（分子）の構造'!M$53), NA())</f>
        <v>1406</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1871</v>
      </c>
      <c r="C72" s="173">
        <f>基金残高に係る経年分析!G55</f>
        <v>1875</v>
      </c>
      <c r="D72" s="173">
        <f>基金残高に係る経年分析!H55</f>
        <v>1879</v>
      </c>
    </row>
    <row r="73" spans="1:16" x14ac:dyDescent="0.15">
      <c r="A73" s="172" t="s">
        <v>74</v>
      </c>
      <c r="B73" s="173">
        <f>基金残高に係る経年分析!F56</f>
        <v>1555</v>
      </c>
      <c r="C73" s="173">
        <f>基金残高に係る経年分析!G56</f>
        <v>1625</v>
      </c>
      <c r="D73" s="173">
        <f>基金残高に係る経年分析!H56</f>
        <v>1659</v>
      </c>
    </row>
    <row r="74" spans="1:16" x14ac:dyDescent="0.15">
      <c r="A74" s="172" t="s">
        <v>75</v>
      </c>
      <c r="B74" s="173">
        <f>基金残高に係る経年分析!F57</f>
        <v>2153</v>
      </c>
      <c r="C74" s="173">
        <f>基金残高に係る経年分析!G57</f>
        <v>2329</v>
      </c>
      <c r="D74" s="173">
        <f>基金残高に係る経年分析!H57</f>
        <v>2419</v>
      </c>
    </row>
  </sheetData>
  <sheetProtection algorithmName="SHA-512" hashValue="q4iZfXUJynsIRrLtr6QVHCCPyeuF9N3VabEQakqf5zzt+eF1kJqYBrpRBjdC7M0yKW6JFZ4v/2JLroiAizi3Wg==" saltValue="gzNyGoejx/y2Z48hZTW7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2109807</v>
      </c>
      <c r="S5" s="626"/>
      <c r="T5" s="626"/>
      <c r="U5" s="626"/>
      <c r="V5" s="626"/>
      <c r="W5" s="626"/>
      <c r="X5" s="626"/>
      <c r="Y5" s="627"/>
      <c r="Z5" s="628">
        <v>15.6</v>
      </c>
      <c r="AA5" s="628"/>
      <c r="AB5" s="628"/>
      <c r="AC5" s="628"/>
      <c r="AD5" s="629">
        <v>2046478</v>
      </c>
      <c r="AE5" s="629"/>
      <c r="AF5" s="629"/>
      <c r="AG5" s="629"/>
      <c r="AH5" s="629"/>
      <c r="AI5" s="629"/>
      <c r="AJ5" s="629"/>
      <c r="AK5" s="629"/>
      <c r="AL5" s="630">
        <v>27.2</v>
      </c>
      <c r="AM5" s="631"/>
      <c r="AN5" s="631"/>
      <c r="AO5" s="632"/>
      <c r="AP5" s="622" t="s">
        <v>216</v>
      </c>
      <c r="AQ5" s="623"/>
      <c r="AR5" s="623"/>
      <c r="AS5" s="623"/>
      <c r="AT5" s="623"/>
      <c r="AU5" s="623"/>
      <c r="AV5" s="623"/>
      <c r="AW5" s="623"/>
      <c r="AX5" s="623"/>
      <c r="AY5" s="623"/>
      <c r="AZ5" s="623"/>
      <c r="BA5" s="623"/>
      <c r="BB5" s="623"/>
      <c r="BC5" s="623"/>
      <c r="BD5" s="623"/>
      <c r="BE5" s="623"/>
      <c r="BF5" s="624"/>
      <c r="BG5" s="636">
        <v>2038482</v>
      </c>
      <c r="BH5" s="637"/>
      <c r="BI5" s="637"/>
      <c r="BJ5" s="637"/>
      <c r="BK5" s="637"/>
      <c r="BL5" s="637"/>
      <c r="BM5" s="637"/>
      <c r="BN5" s="638"/>
      <c r="BO5" s="639">
        <v>96.6</v>
      </c>
      <c r="BP5" s="639"/>
      <c r="BQ5" s="639"/>
      <c r="BR5" s="639"/>
      <c r="BS5" s="640">
        <v>11575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116435</v>
      </c>
      <c r="S6" s="637"/>
      <c r="T6" s="637"/>
      <c r="U6" s="637"/>
      <c r="V6" s="637"/>
      <c r="W6" s="637"/>
      <c r="X6" s="637"/>
      <c r="Y6" s="638"/>
      <c r="Z6" s="639">
        <v>0.9</v>
      </c>
      <c r="AA6" s="639"/>
      <c r="AB6" s="639"/>
      <c r="AC6" s="639"/>
      <c r="AD6" s="640">
        <v>116435</v>
      </c>
      <c r="AE6" s="640"/>
      <c r="AF6" s="640"/>
      <c r="AG6" s="640"/>
      <c r="AH6" s="640"/>
      <c r="AI6" s="640"/>
      <c r="AJ6" s="640"/>
      <c r="AK6" s="640"/>
      <c r="AL6" s="641">
        <v>1.5</v>
      </c>
      <c r="AM6" s="642"/>
      <c r="AN6" s="642"/>
      <c r="AO6" s="643"/>
      <c r="AP6" s="633" t="s">
        <v>221</v>
      </c>
      <c r="AQ6" s="634"/>
      <c r="AR6" s="634"/>
      <c r="AS6" s="634"/>
      <c r="AT6" s="634"/>
      <c r="AU6" s="634"/>
      <c r="AV6" s="634"/>
      <c r="AW6" s="634"/>
      <c r="AX6" s="634"/>
      <c r="AY6" s="634"/>
      <c r="AZ6" s="634"/>
      <c r="BA6" s="634"/>
      <c r="BB6" s="634"/>
      <c r="BC6" s="634"/>
      <c r="BD6" s="634"/>
      <c r="BE6" s="634"/>
      <c r="BF6" s="635"/>
      <c r="BG6" s="636">
        <v>2038482</v>
      </c>
      <c r="BH6" s="637"/>
      <c r="BI6" s="637"/>
      <c r="BJ6" s="637"/>
      <c r="BK6" s="637"/>
      <c r="BL6" s="637"/>
      <c r="BM6" s="637"/>
      <c r="BN6" s="638"/>
      <c r="BO6" s="639">
        <v>96.6</v>
      </c>
      <c r="BP6" s="639"/>
      <c r="BQ6" s="639"/>
      <c r="BR6" s="639"/>
      <c r="BS6" s="640">
        <v>11575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110807</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110807</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549</v>
      </c>
      <c r="S7" s="637"/>
      <c r="T7" s="637"/>
      <c r="U7" s="637"/>
      <c r="V7" s="637"/>
      <c r="W7" s="637"/>
      <c r="X7" s="637"/>
      <c r="Y7" s="638"/>
      <c r="Z7" s="639">
        <v>0</v>
      </c>
      <c r="AA7" s="639"/>
      <c r="AB7" s="639"/>
      <c r="AC7" s="639"/>
      <c r="AD7" s="640">
        <v>549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868959</v>
      </c>
      <c r="BH7" s="637"/>
      <c r="BI7" s="637"/>
      <c r="BJ7" s="637"/>
      <c r="BK7" s="637"/>
      <c r="BL7" s="637"/>
      <c r="BM7" s="637"/>
      <c r="BN7" s="638"/>
      <c r="BO7" s="639">
        <v>41.2</v>
      </c>
      <c r="BP7" s="639"/>
      <c r="BQ7" s="639"/>
      <c r="BR7" s="639"/>
      <c r="BS7" s="640">
        <v>11575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1900120</v>
      </c>
      <c r="CS7" s="637"/>
      <c r="CT7" s="637"/>
      <c r="CU7" s="637"/>
      <c r="CV7" s="637"/>
      <c r="CW7" s="637"/>
      <c r="CX7" s="637"/>
      <c r="CY7" s="638"/>
      <c r="CZ7" s="639">
        <v>15.2</v>
      </c>
      <c r="DA7" s="639"/>
      <c r="DB7" s="639"/>
      <c r="DC7" s="639"/>
      <c r="DD7" s="645">
        <v>53945</v>
      </c>
      <c r="DE7" s="637"/>
      <c r="DF7" s="637"/>
      <c r="DG7" s="637"/>
      <c r="DH7" s="637"/>
      <c r="DI7" s="637"/>
      <c r="DJ7" s="637"/>
      <c r="DK7" s="637"/>
      <c r="DL7" s="637"/>
      <c r="DM7" s="637"/>
      <c r="DN7" s="637"/>
      <c r="DO7" s="637"/>
      <c r="DP7" s="638"/>
      <c r="DQ7" s="645">
        <v>1656965</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6648</v>
      </c>
      <c r="S8" s="637"/>
      <c r="T8" s="637"/>
      <c r="U8" s="637"/>
      <c r="V8" s="637"/>
      <c r="W8" s="637"/>
      <c r="X8" s="637"/>
      <c r="Y8" s="638"/>
      <c r="Z8" s="639">
        <v>0</v>
      </c>
      <c r="AA8" s="639"/>
      <c r="AB8" s="639"/>
      <c r="AC8" s="639"/>
      <c r="AD8" s="640">
        <v>6648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36836</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3033127</v>
      </c>
      <c r="CS8" s="637"/>
      <c r="CT8" s="637"/>
      <c r="CU8" s="637"/>
      <c r="CV8" s="637"/>
      <c r="CW8" s="637"/>
      <c r="CX8" s="637"/>
      <c r="CY8" s="638"/>
      <c r="CZ8" s="639">
        <v>24.2</v>
      </c>
      <c r="DA8" s="639"/>
      <c r="DB8" s="639"/>
      <c r="DC8" s="639"/>
      <c r="DD8" s="645" t="s">
        <v>122</v>
      </c>
      <c r="DE8" s="637"/>
      <c r="DF8" s="637"/>
      <c r="DG8" s="637"/>
      <c r="DH8" s="637"/>
      <c r="DI8" s="637"/>
      <c r="DJ8" s="637"/>
      <c r="DK8" s="637"/>
      <c r="DL8" s="637"/>
      <c r="DM8" s="637"/>
      <c r="DN8" s="637"/>
      <c r="DO8" s="637"/>
      <c r="DP8" s="638"/>
      <c r="DQ8" s="645">
        <v>1757163</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7996</v>
      </c>
      <c r="S9" s="637"/>
      <c r="T9" s="637"/>
      <c r="U9" s="637"/>
      <c r="V9" s="637"/>
      <c r="W9" s="637"/>
      <c r="X9" s="637"/>
      <c r="Y9" s="638"/>
      <c r="Z9" s="639">
        <v>0.1</v>
      </c>
      <c r="AA9" s="639"/>
      <c r="AB9" s="639"/>
      <c r="AC9" s="639"/>
      <c r="AD9" s="640">
        <v>7996</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748991</v>
      </c>
      <c r="BH9" s="637"/>
      <c r="BI9" s="637"/>
      <c r="BJ9" s="637"/>
      <c r="BK9" s="637"/>
      <c r="BL9" s="637"/>
      <c r="BM9" s="637"/>
      <c r="BN9" s="638"/>
      <c r="BO9" s="639">
        <v>35.5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530404</v>
      </c>
      <c r="CS9" s="637"/>
      <c r="CT9" s="637"/>
      <c r="CU9" s="637"/>
      <c r="CV9" s="637"/>
      <c r="CW9" s="637"/>
      <c r="CX9" s="637"/>
      <c r="CY9" s="638"/>
      <c r="CZ9" s="639">
        <v>4.2</v>
      </c>
      <c r="DA9" s="639"/>
      <c r="DB9" s="639"/>
      <c r="DC9" s="639"/>
      <c r="DD9" s="645" t="s">
        <v>122</v>
      </c>
      <c r="DE9" s="637"/>
      <c r="DF9" s="637"/>
      <c r="DG9" s="637"/>
      <c r="DH9" s="637"/>
      <c r="DI9" s="637"/>
      <c r="DJ9" s="637"/>
      <c r="DK9" s="637"/>
      <c r="DL9" s="637"/>
      <c r="DM9" s="637"/>
      <c r="DN9" s="637"/>
      <c r="DO9" s="637"/>
      <c r="DP9" s="638"/>
      <c r="DQ9" s="645">
        <v>426656</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42496</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15924</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3924</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485012</v>
      </c>
      <c r="S11" s="637"/>
      <c r="T11" s="637"/>
      <c r="U11" s="637"/>
      <c r="V11" s="637"/>
      <c r="W11" s="637"/>
      <c r="X11" s="637"/>
      <c r="Y11" s="638"/>
      <c r="Z11" s="641">
        <v>3.6</v>
      </c>
      <c r="AA11" s="642"/>
      <c r="AB11" s="642"/>
      <c r="AC11" s="648"/>
      <c r="AD11" s="645">
        <v>485012</v>
      </c>
      <c r="AE11" s="637"/>
      <c r="AF11" s="637"/>
      <c r="AG11" s="637"/>
      <c r="AH11" s="637"/>
      <c r="AI11" s="637"/>
      <c r="AJ11" s="637"/>
      <c r="AK11" s="638"/>
      <c r="AL11" s="641">
        <v>6.4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40636</v>
      </c>
      <c r="BH11" s="637"/>
      <c r="BI11" s="637"/>
      <c r="BJ11" s="637"/>
      <c r="BK11" s="637"/>
      <c r="BL11" s="637"/>
      <c r="BM11" s="637"/>
      <c r="BN11" s="638"/>
      <c r="BO11" s="639">
        <v>1.9</v>
      </c>
      <c r="BP11" s="639"/>
      <c r="BQ11" s="639"/>
      <c r="BR11" s="639"/>
      <c r="BS11" s="640">
        <v>11575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957772</v>
      </c>
      <c r="CS11" s="637"/>
      <c r="CT11" s="637"/>
      <c r="CU11" s="637"/>
      <c r="CV11" s="637"/>
      <c r="CW11" s="637"/>
      <c r="CX11" s="637"/>
      <c r="CY11" s="638"/>
      <c r="CZ11" s="639">
        <v>7.7</v>
      </c>
      <c r="DA11" s="639"/>
      <c r="DB11" s="639"/>
      <c r="DC11" s="639"/>
      <c r="DD11" s="645">
        <v>172745</v>
      </c>
      <c r="DE11" s="637"/>
      <c r="DF11" s="637"/>
      <c r="DG11" s="637"/>
      <c r="DH11" s="637"/>
      <c r="DI11" s="637"/>
      <c r="DJ11" s="637"/>
      <c r="DK11" s="637"/>
      <c r="DL11" s="637"/>
      <c r="DM11" s="637"/>
      <c r="DN11" s="637"/>
      <c r="DO11" s="637"/>
      <c r="DP11" s="638"/>
      <c r="DQ11" s="645">
        <v>381256</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5509</v>
      </c>
      <c r="S12" s="637"/>
      <c r="T12" s="637"/>
      <c r="U12" s="637"/>
      <c r="V12" s="637"/>
      <c r="W12" s="637"/>
      <c r="X12" s="637"/>
      <c r="Y12" s="638"/>
      <c r="Z12" s="639">
        <v>0</v>
      </c>
      <c r="AA12" s="639"/>
      <c r="AB12" s="639"/>
      <c r="AC12" s="639"/>
      <c r="AD12" s="640">
        <v>5509</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948055</v>
      </c>
      <c r="BH12" s="637"/>
      <c r="BI12" s="637"/>
      <c r="BJ12" s="637"/>
      <c r="BK12" s="637"/>
      <c r="BL12" s="637"/>
      <c r="BM12" s="637"/>
      <c r="BN12" s="638"/>
      <c r="BO12" s="639">
        <v>44.9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301048</v>
      </c>
      <c r="CS12" s="637"/>
      <c r="CT12" s="637"/>
      <c r="CU12" s="637"/>
      <c r="CV12" s="637"/>
      <c r="CW12" s="637"/>
      <c r="CX12" s="637"/>
      <c r="CY12" s="638"/>
      <c r="CZ12" s="639">
        <v>2.4</v>
      </c>
      <c r="DA12" s="639"/>
      <c r="DB12" s="639"/>
      <c r="DC12" s="639"/>
      <c r="DD12" s="645">
        <v>1098</v>
      </c>
      <c r="DE12" s="637"/>
      <c r="DF12" s="637"/>
      <c r="DG12" s="637"/>
      <c r="DH12" s="637"/>
      <c r="DI12" s="637"/>
      <c r="DJ12" s="637"/>
      <c r="DK12" s="637"/>
      <c r="DL12" s="637"/>
      <c r="DM12" s="637"/>
      <c r="DN12" s="637"/>
      <c r="DO12" s="637"/>
      <c r="DP12" s="638"/>
      <c r="DQ12" s="645">
        <v>185456</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939040</v>
      </c>
      <c r="BH13" s="637"/>
      <c r="BI13" s="637"/>
      <c r="BJ13" s="637"/>
      <c r="BK13" s="637"/>
      <c r="BL13" s="637"/>
      <c r="BM13" s="637"/>
      <c r="BN13" s="638"/>
      <c r="BO13" s="639">
        <v>44.5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1791016</v>
      </c>
      <c r="CS13" s="637"/>
      <c r="CT13" s="637"/>
      <c r="CU13" s="637"/>
      <c r="CV13" s="637"/>
      <c r="CW13" s="637"/>
      <c r="CX13" s="637"/>
      <c r="CY13" s="638"/>
      <c r="CZ13" s="639">
        <v>14.3</v>
      </c>
      <c r="DA13" s="639"/>
      <c r="DB13" s="639"/>
      <c r="DC13" s="639"/>
      <c r="DD13" s="645">
        <v>625130</v>
      </c>
      <c r="DE13" s="637"/>
      <c r="DF13" s="637"/>
      <c r="DG13" s="637"/>
      <c r="DH13" s="637"/>
      <c r="DI13" s="637"/>
      <c r="DJ13" s="637"/>
      <c r="DK13" s="637"/>
      <c r="DL13" s="637"/>
      <c r="DM13" s="637"/>
      <c r="DN13" s="637"/>
      <c r="DO13" s="637"/>
      <c r="DP13" s="638"/>
      <c r="DQ13" s="645">
        <v>1172181</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895</v>
      </c>
      <c r="S14" s="637"/>
      <c r="T14" s="637"/>
      <c r="U14" s="637"/>
      <c r="V14" s="637"/>
      <c r="W14" s="637"/>
      <c r="X14" s="637"/>
      <c r="Y14" s="638"/>
      <c r="Z14" s="639">
        <v>0</v>
      </c>
      <c r="AA14" s="639"/>
      <c r="AB14" s="639"/>
      <c r="AC14" s="639"/>
      <c r="AD14" s="640">
        <v>895</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89730</v>
      </c>
      <c r="BH14" s="637"/>
      <c r="BI14" s="637"/>
      <c r="BJ14" s="637"/>
      <c r="BK14" s="637"/>
      <c r="BL14" s="637"/>
      <c r="BM14" s="637"/>
      <c r="BN14" s="638"/>
      <c r="BO14" s="639">
        <v>4.3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424693</v>
      </c>
      <c r="CS14" s="637"/>
      <c r="CT14" s="637"/>
      <c r="CU14" s="637"/>
      <c r="CV14" s="637"/>
      <c r="CW14" s="637"/>
      <c r="CX14" s="637"/>
      <c r="CY14" s="638"/>
      <c r="CZ14" s="639">
        <v>3.4</v>
      </c>
      <c r="DA14" s="639"/>
      <c r="DB14" s="639"/>
      <c r="DC14" s="639"/>
      <c r="DD14" s="645">
        <v>19983</v>
      </c>
      <c r="DE14" s="637"/>
      <c r="DF14" s="637"/>
      <c r="DG14" s="637"/>
      <c r="DH14" s="637"/>
      <c r="DI14" s="637"/>
      <c r="DJ14" s="637"/>
      <c r="DK14" s="637"/>
      <c r="DL14" s="637"/>
      <c r="DM14" s="637"/>
      <c r="DN14" s="637"/>
      <c r="DO14" s="637"/>
      <c r="DP14" s="638"/>
      <c r="DQ14" s="645">
        <v>406033</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123692</v>
      </c>
      <c r="BH15" s="637"/>
      <c r="BI15" s="637"/>
      <c r="BJ15" s="637"/>
      <c r="BK15" s="637"/>
      <c r="BL15" s="637"/>
      <c r="BM15" s="637"/>
      <c r="BN15" s="638"/>
      <c r="BO15" s="639">
        <v>5.9</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1816231</v>
      </c>
      <c r="CS15" s="637"/>
      <c r="CT15" s="637"/>
      <c r="CU15" s="637"/>
      <c r="CV15" s="637"/>
      <c r="CW15" s="637"/>
      <c r="CX15" s="637"/>
      <c r="CY15" s="638"/>
      <c r="CZ15" s="639">
        <v>14.5</v>
      </c>
      <c r="DA15" s="639"/>
      <c r="DB15" s="639"/>
      <c r="DC15" s="639"/>
      <c r="DD15" s="645">
        <v>497963</v>
      </c>
      <c r="DE15" s="637"/>
      <c r="DF15" s="637"/>
      <c r="DG15" s="637"/>
      <c r="DH15" s="637"/>
      <c r="DI15" s="637"/>
      <c r="DJ15" s="637"/>
      <c r="DK15" s="637"/>
      <c r="DL15" s="637"/>
      <c r="DM15" s="637"/>
      <c r="DN15" s="637"/>
      <c r="DO15" s="637"/>
      <c r="DP15" s="638"/>
      <c r="DQ15" s="645">
        <v>1209035</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11862</v>
      </c>
      <c r="S16" s="637"/>
      <c r="T16" s="637"/>
      <c r="U16" s="637"/>
      <c r="V16" s="637"/>
      <c r="W16" s="637"/>
      <c r="X16" s="637"/>
      <c r="Y16" s="638"/>
      <c r="Z16" s="639">
        <v>0.1</v>
      </c>
      <c r="AA16" s="639"/>
      <c r="AB16" s="639"/>
      <c r="AC16" s="639"/>
      <c r="AD16" s="640">
        <v>11862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8046</v>
      </c>
      <c r="BH16" s="637"/>
      <c r="BI16" s="637"/>
      <c r="BJ16" s="637"/>
      <c r="BK16" s="637"/>
      <c r="BL16" s="637"/>
      <c r="BM16" s="637"/>
      <c r="BN16" s="638"/>
      <c r="BO16" s="639">
        <v>0.4</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17129</v>
      </c>
      <c r="CS16" s="637"/>
      <c r="CT16" s="637"/>
      <c r="CU16" s="637"/>
      <c r="CV16" s="637"/>
      <c r="CW16" s="637"/>
      <c r="CX16" s="637"/>
      <c r="CY16" s="638"/>
      <c r="CZ16" s="639">
        <v>0.1</v>
      </c>
      <c r="DA16" s="639"/>
      <c r="DB16" s="639"/>
      <c r="DC16" s="639"/>
      <c r="DD16" s="645" t="s">
        <v>122</v>
      </c>
      <c r="DE16" s="637"/>
      <c r="DF16" s="637"/>
      <c r="DG16" s="637"/>
      <c r="DH16" s="637"/>
      <c r="DI16" s="637"/>
      <c r="DJ16" s="637"/>
      <c r="DK16" s="637"/>
      <c r="DL16" s="637"/>
      <c r="DM16" s="637"/>
      <c r="DN16" s="637"/>
      <c r="DO16" s="637"/>
      <c r="DP16" s="638"/>
      <c r="DQ16" s="645">
        <v>519</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27093</v>
      </c>
      <c r="S17" s="637"/>
      <c r="T17" s="637"/>
      <c r="U17" s="637"/>
      <c r="V17" s="637"/>
      <c r="W17" s="637"/>
      <c r="X17" s="637"/>
      <c r="Y17" s="638"/>
      <c r="Z17" s="639">
        <v>0.2</v>
      </c>
      <c r="AA17" s="639"/>
      <c r="AB17" s="639"/>
      <c r="AC17" s="639"/>
      <c r="AD17" s="640">
        <v>27093</v>
      </c>
      <c r="AE17" s="640"/>
      <c r="AF17" s="640"/>
      <c r="AG17" s="640"/>
      <c r="AH17" s="640"/>
      <c r="AI17" s="640"/>
      <c r="AJ17" s="640"/>
      <c r="AK17" s="640"/>
      <c r="AL17" s="641">
        <v>0.4</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1614144</v>
      </c>
      <c r="CS17" s="637"/>
      <c r="CT17" s="637"/>
      <c r="CU17" s="637"/>
      <c r="CV17" s="637"/>
      <c r="CW17" s="637"/>
      <c r="CX17" s="637"/>
      <c r="CY17" s="638"/>
      <c r="CZ17" s="639">
        <v>12.9</v>
      </c>
      <c r="DA17" s="639"/>
      <c r="DB17" s="639"/>
      <c r="DC17" s="639"/>
      <c r="DD17" s="645" t="s">
        <v>122</v>
      </c>
      <c r="DE17" s="637"/>
      <c r="DF17" s="637"/>
      <c r="DG17" s="637"/>
      <c r="DH17" s="637"/>
      <c r="DI17" s="637"/>
      <c r="DJ17" s="637"/>
      <c r="DK17" s="637"/>
      <c r="DL17" s="637"/>
      <c r="DM17" s="637"/>
      <c r="DN17" s="637"/>
      <c r="DO17" s="637"/>
      <c r="DP17" s="638"/>
      <c r="DQ17" s="645">
        <v>1602874</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17326</v>
      </c>
      <c r="S18" s="637"/>
      <c r="T18" s="637"/>
      <c r="U18" s="637"/>
      <c r="V18" s="637"/>
      <c r="W18" s="637"/>
      <c r="X18" s="637"/>
      <c r="Y18" s="638"/>
      <c r="Z18" s="639">
        <v>0.1</v>
      </c>
      <c r="AA18" s="639"/>
      <c r="AB18" s="639"/>
      <c r="AC18" s="639"/>
      <c r="AD18" s="640">
        <v>17326</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360</v>
      </c>
      <c r="CS18" s="637"/>
      <c r="CT18" s="637"/>
      <c r="CU18" s="637"/>
      <c r="CV18" s="637"/>
      <c r="CW18" s="637"/>
      <c r="CX18" s="637"/>
      <c r="CY18" s="638"/>
      <c r="CZ18" s="639">
        <v>0</v>
      </c>
      <c r="DA18" s="639"/>
      <c r="DB18" s="639"/>
      <c r="DC18" s="639"/>
      <c r="DD18" s="645" t="s">
        <v>122</v>
      </c>
      <c r="DE18" s="637"/>
      <c r="DF18" s="637"/>
      <c r="DG18" s="637"/>
      <c r="DH18" s="637"/>
      <c r="DI18" s="637"/>
      <c r="DJ18" s="637"/>
      <c r="DK18" s="637"/>
      <c r="DL18" s="637"/>
      <c r="DM18" s="637"/>
      <c r="DN18" s="637"/>
      <c r="DO18" s="637"/>
      <c r="DP18" s="638"/>
      <c r="DQ18" s="645">
        <v>360</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16747</v>
      </c>
      <c r="S19" s="637"/>
      <c r="T19" s="637"/>
      <c r="U19" s="637"/>
      <c r="V19" s="637"/>
      <c r="W19" s="637"/>
      <c r="X19" s="637"/>
      <c r="Y19" s="638"/>
      <c r="Z19" s="639">
        <v>0.1</v>
      </c>
      <c r="AA19" s="639"/>
      <c r="AB19" s="639"/>
      <c r="AC19" s="639"/>
      <c r="AD19" s="640">
        <v>16747</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71325</v>
      </c>
      <c r="BH19" s="637"/>
      <c r="BI19" s="637"/>
      <c r="BJ19" s="637"/>
      <c r="BK19" s="637"/>
      <c r="BL19" s="637"/>
      <c r="BM19" s="637"/>
      <c r="BN19" s="638"/>
      <c r="BO19" s="639">
        <v>3.4</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579</v>
      </c>
      <c r="S20" s="637"/>
      <c r="T20" s="637"/>
      <c r="U20" s="637"/>
      <c r="V20" s="637"/>
      <c r="W20" s="637"/>
      <c r="X20" s="637"/>
      <c r="Y20" s="638"/>
      <c r="Z20" s="639">
        <v>0</v>
      </c>
      <c r="AA20" s="639"/>
      <c r="AB20" s="639"/>
      <c r="AC20" s="639"/>
      <c r="AD20" s="640">
        <v>579</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71325</v>
      </c>
      <c r="BH20" s="637"/>
      <c r="BI20" s="637"/>
      <c r="BJ20" s="637"/>
      <c r="BK20" s="637"/>
      <c r="BL20" s="637"/>
      <c r="BM20" s="637"/>
      <c r="BN20" s="638"/>
      <c r="BO20" s="639">
        <v>3.4</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12512775</v>
      </c>
      <c r="CS20" s="637"/>
      <c r="CT20" s="637"/>
      <c r="CU20" s="637"/>
      <c r="CV20" s="637"/>
      <c r="CW20" s="637"/>
      <c r="CX20" s="637"/>
      <c r="CY20" s="638"/>
      <c r="CZ20" s="639">
        <v>100</v>
      </c>
      <c r="DA20" s="639"/>
      <c r="DB20" s="639"/>
      <c r="DC20" s="639"/>
      <c r="DD20" s="645">
        <v>1370864</v>
      </c>
      <c r="DE20" s="637"/>
      <c r="DF20" s="637"/>
      <c r="DG20" s="637"/>
      <c r="DH20" s="637"/>
      <c r="DI20" s="637"/>
      <c r="DJ20" s="637"/>
      <c r="DK20" s="637"/>
      <c r="DL20" s="637"/>
      <c r="DM20" s="637"/>
      <c r="DN20" s="637"/>
      <c r="DO20" s="637"/>
      <c r="DP20" s="638"/>
      <c r="DQ20" s="645">
        <v>8913229</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5111229</v>
      </c>
      <c r="S21" s="637"/>
      <c r="T21" s="637"/>
      <c r="U21" s="637"/>
      <c r="V21" s="637"/>
      <c r="W21" s="637"/>
      <c r="X21" s="637"/>
      <c r="Y21" s="638"/>
      <c r="Z21" s="639">
        <v>37.799999999999997</v>
      </c>
      <c r="AA21" s="639"/>
      <c r="AB21" s="639"/>
      <c r="AC21" s="639"/>
      <c r="AD21" s="640">
        <v>4774126</v>
      </c>
      <c r="AE21" s="640"/>
      <c r="AF21" s="640"/>
      <c r="AG21" s="640"/>
      <c r="AH21" s="640"/>
      <c r="AI21" s="640"/>
      <c r="AJ21" s="640"/>
      <c r="AK21" s="640"/>
      <c r="AL21" s="641">
        <v>63.5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7996</v>
      </c>
      <c r="BH21" s="637"/>
      <c r="BI21" s="637"/>
      <c r="BJ21" s="637"/>
      <c r="BK21" s="637"/>
      <c r="BL21" s="637"/>
      <c r="BM21" s="637"/>
      <c r="BN21" s="638"/>
      <c r="BO21" s="639">
        <v>0.4</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4774126</v>
      </c>
      <c r="S22" s="637"/>
      <c r="T22" s="637"/>
      <c r="U22" s="637"/>
      <c r="V22" s="637"/>
      <c r="W22" s="637"/>
      <c r="X22" s="637"/>
      <c r="Y22" s="638"/>
      <c r="Z22" s="639">
        <v>35.299999999999997</v>
      </c>
      <c r="AA22" s="639"/>
      <c r="AB22" s="639"/>
      <c r="AC22" s="639"/>
      <c r="AD22" s="640">
        <v>4774126</v>
      </c>
      <c r="AE22" s="640"/>
      <c r="AF22" s="640"/>
      <c r="AG22" s="640"/>
      <c r="AH22" s="640"/>
      <c r="AI22" s="640"/>
      <c r="AJ22" s="640"/>
      <c r="AK22" s="640"/>
      <c r="AL22" s="641">
        <v>63.5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337103</v>
      </c>
      <c r="S23" s="637"/>
      <c r="T23" s="637"/>
      <c r="U23" s="637"/>
      <c r="V23" s="637"/>
      <c r="W23" s="637"/>
      <c r="X23" s="637"/>
      <c r="Y23" s="638"/>
      <c r="Z23" s="639">
        <v>2.5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63329</v>
      </c>
      <c r="BH23" s="637"/>
      <c r="BI23" s="637"/>
      <c r="BJ23" s="637"/>
      <c r="BK23" s="637"/>
      <c r="BL23" s="637"/>
      <c r="BM23" s="637"/>
      <c r="BN23" s="638"/>
      <c r="BO23" s="639">
        <v>3</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5178695</v>
      </c>
      <c r="CS24" s="626"/>
      <c r="CT24" s="626"/>
      <c r="CU24" s="626"/>
      <c r="CV24" s="626"/>
      <c r="CW24" s="626"/>
      <c r="CX24" s="626"/>
      <c r="CY24" s="627"/>
      <c r="CZ24" s="630">
        <v>41.4</v>
      </c>
      <c r="DA24" s="631"/>
      <c r="DB24" s="631"/>
      <c r="DC24" s="647"/>
      <c r="DD24" s="671">
        <v>3992431</v>
      </c>
      <c r="DE24" s="626"/>
      <c r="DF24" s="626"/>
      <c r="DG24" s="626"/>
      <c r="DH24" s="626"/>
      <c r="DI24" s="626"/>
      <c r="DJ24" s="626"/>
      <c r="DK24" s="627"/>
      <c r="DL24" s="671">
        <v>3783216</v>
      </c>
      <c r="DM24" s="626"/>
      <c r="DN24" s="626"/>
      <c r="DO24" s="626"/>
      <c r="DP24" s="626"/>
      <c r="DQ24" s="626"/>
      <c r="DR24" s="626"/>
      <c r="DS24" s="626"/>
      <c r="DT24" s="626"/>
      <c r="DU24" s="626"/>
      <c r="DV24" s="627"/>
      <c r="DW24" s="630">
        <v>50.1</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7900361</v>
      </c>
      <c r="S25" s="637"/>
      <c r="T25" s="637"/>
      <c r="U25" s="637"/>
      <c r="V25" s="637"/>
      <c r="W25" s="637"/>
      <c r="X25" s="637"/>
      <c r="Y25" s="638"/>
      <c r="Z25" s="639">
        <v>58.4</v>
      </c>
      <c r="AA25" s="639"/>
      <c r="AB25" s="639"/>
      <c r="AC25" s="639"/>
      <c r="AD25" s="640">
        <v>7499929</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1928057</v>
      </c>
      <c r="CS25" s="668"/>
      <c r="CT25" s="668"/>
      <c r="CU25" s="668"/>
      <c r="CV25" s="668"/>
      <c r="CW25" s="668"/>
      <c r="CX25" s="668"/>
      <c r="CY25" s="669"/>
      <c r="CZ25" s="641">
        <v>15.4</v>
      </c>
      <c r="DA25" s="666"/>
      <c r="DB25" s="666"/>
      <c r="DC25" s="670"/>
      <c r="DD25" s="645">
        <v>1773684</v>
      </c>
      <c r="DE25" s="668"/>
      <c r="DF25" s="668"/>
      <c r="DG25" s="668"/>
      <c r="DH25" s="668"/>
      <c r="DI25" s="668"/>
      <c r="DJ25" s="668"/>
      <c r="DK25" s="669"/>
      <c r="DL25" s="645">
        <v>1753325</v>
      </c>
      <c r="DM25" s="668"/>
      <c r="DN25" s="668"/>
      <c r="DO25" s="668"/>
      <c r="DP25" s="668"/>
      <c r="DQ25" s="668"/>
      <c r="DR25" s="668"/>
      <c r="DS25" s="668"/>
      <c r="DT25" s="668"/>
      <c r="DU25" s="668"/>
      <c r="DV25" s="669"/>
      <c r="DW25" s="641">
        <v>23.2</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1859</v>
      </c>
      <c r="S26" s="637"/>
      <c r="T26" s="637"/>
      <c r="U26" s="637"/>
      <c r="V26" s="637"/>
      <c r="W26" s="637"/>
      <c r="X26" s="637"/>
      <c r="Y26" s="638"/>
      <c r="Z26" s="639">
        <v>0</v>
      </c>
      <c r="AA26" s="639"/>
      <c r="AB26" s="639"/>
      <c r="AC26" s="639"/>
      <c r="AD26" s="640">
        <v>1859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1075403</v>
      </c>
      <c r="CS26" s="637"/>
      <c r="CT26" s="637"/>
      <c r="CU26" s="637"/>
      <c r="CV26" s="637"/>
      <c r="CW26" s="637"/>
      <c r="CX26" s="637"/>
      <c r="CY26" s="638"/>
      <c r="CZ26" s="641">
        <v>8.6</v>
      </c>
      <c r="DA26" s="666"/>
      <c r="DB26" s="666"/>
      <c r="DC26" s="670"/>
      <c r="DD26" s="645">
        <v>995693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53047</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2109807</v>
      </c>
      <c r="BH27" s="637"/>
      <c r="BI27" s="637"/>
      <c r="BJ27" s="637"/>
      <c r="BK27" s="637"/>
      <c r="BL27" s="637"/>
      <c r="BM27" s="637"/>
      <c r="BN27" s="638"/>
      <c r="BO27" s="639">
        <v>100</v>
      </c>
      <c r="BP27" s="639"/>
      <c r="BQ27" s="639"/>
      <c r="BR27" s="639"/>
      <c r="BS27" s="640">
        <v>11575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1636494</v>
      </c>
      <c r="CS27" s="668"/>
      <c r="CT27" s="668"/>
      <c r="CU27" s="668"/>
      <c r="CV27" s="668"/>
      <c r="CW27" s="668"/>
      <c r="CX27" s="668"/>
      <c r="CY27" s="669"/>
      <c r="CZ27" s="641">
        <v>13.1</v>
      </c>
      <c r="DA27" s="666"/>
      <c r="DB27" s="666"/>
      <c r="DC27" s="670"/>
      <c r="DD27" s="645">
        <v>615873</v>
      </c>
      <c r="DE27" s="668"/>
      <c r="DF27" s="668"/>
      <c r="DG27" s="668"/>
      <c r="DH27" s="668"/>
      <c r="DI27" s="668"/>
      <c r="DJ27" s="668"/>
      <c r="DK27" s="669"/>
      <c r="DL27" s="645">
        <v>427017</v>
      </c>
      <c r="DM27" s="668"/>
      <c r="DN27" s="668"/>
      <c r="DO27" s="668"/>
      <c r="DP27" s="668"/>
      <c r="DQ27" s="668"/>
      <c r="DR27" s="668"/>
      <c r="DS27" s="668"/>
      <c r="DT27" s="668"/>
      <c r="DU27" s="668"/>
      <c r="DV27" s="669"/>
      <c r="DW27" s="641">
        <v>5.7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98613</v>
      </c>
      <c r="S28" s="637"/>
      <c r="T28" s="637"/>
      <c r="U28" s="637"/>
      <c r="V28" s="637"/>
      <c r="W28" s="637"/>
      <c r="X28" s="637"/>
      <c r="Y28" s="638"/>
      <c r="Z28" s="639">
        <v>0.7</v>
      </c>
      <c r="AA28" s="639"/>
      <c r="AB28" s="639"/>
      <c r="AC28" s="639"/>
      <c r="AD28" s="640">
        <v>12527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1614144</v>
      </c>
      <c r="CS28" s="637"/>
      <c r="CT28" s="637"/>
      <c r="CU28" s="637"/>
      <c r="CV28" s="637"/>
      <c r="CW28" s="637"/>
      <c r="CX28" s="637"/>
      <c r="CY28" s="638"/>
      <c r="CZ28" s="641">
        <v>12.9</v>
      </c>
      <c r="DA28" s="666"/>
      <c r="DB28" s="666"/>
      <c r="DC28" s="670"/>
      <c r="DD28" s="645">
        <v>1602874</v>
      </c>
      <c r="DE28" s="637"/>
      <c r="DF28" s="637"/>
      <c r="DG28" s="637"/>
      <c r="DH28" s="637"/>
      <c r="DI28" s="637"/>
      <c r="DJ28" s="637"/>
      <c r="DK28" s="638"/>
      <c r="DL28" s="645">
        <v>1602874</v>
      </c>
      <c r="DM28" s="637"/>
      <c r="DN28" s="637"/>
      <c r="DO28" s="637"/>
      <c r="DP28" s="637"/>
      <c r="DQ28" s="637"/>
      <c r="DR28" s="637"/>
      <c r="DS28" s="637"/>
      <c r="DT28" s="637"/>
      <c r="DU28" s="637"/>
      <c r="DV28" s="638"/>
      <c r="DW28" s="641">
        <v>21.2</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11308</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1614144</v>
      </c>
      <c r="CS29" s="668"/>
      <c r="CT29" s="668"/>
      <c r="CU29" s="668"/>
      <c r="CV29" s="668"/>
      <c r="CW29" s="668"/>
      <c r="CX29" s="668"/>
      <c r="CY29" s="669"/>
      <c r="CZ29" s="641">
        <v>12.9</v>
      </c>
      <c r="DA29" s="666"/>
      <c r="DB29" s="666"/>
      <c r="DC29" s="670"/>
      <c r="DD29" s="645">
        <v>1602874</v>
      </c>
      <c r="DE29" s="668"/>
      <c r="DF29" s="668"/>
      <c r="DG29" s="668"/>
      <c r="DH29" s="668"/>
      <c r="DI29" s="668"/>
      <c r="DJ29" s="668"/>
      <c r="DK29" s="669"/>
      <c r="DL29" s="645">
        <v>1602874</v>
      </c>
      <c r="DM29" s="668"/>
      <c r="DN29" s="668"/>
      <c r="DO29" s="668"/>
      <c r="DP29" s="668"/>
      <c r="DQ29" s="668"/>
      <c r="DR29" s="668"/>
      <c r="DS29" s="668"/>
      <c r="DT29" s="668"/>
      <c r="DU29" s="668"/>
      <c r="DV29" s="669"/>
      <c r="DW29" s="641">
        <v>21.2</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1495698</v>
      </c>
      <c r="S30" s="637"/>
      <c r="T30" s="637"/>
      <c r="U30" s="637"/>
      <c r="V30" s="637"/>
      <c r="W30" s="637"/>
      <c r="X30" s="637"/>
      <c r="Y30" s="638"/>
      <c r="Z30" s="639">
        <v>11.1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1566377</v>
      </c>
      <c r="CS30" s="637"/>
      <c r="CT30" s="637"/>
      <c r="CU30" s="637"/>
      <c r="CV30" s="637"/>
      <c r="CW30" s="637"/>
      <c r="CX30" s="637"/>
      <c r="CY30" s="638"/>
      <c r="CZ30" s="641">
        <v>12.5</v>
      </c>
      <c r="DA30" s="666"/>
      <c r="DB30" s="666"/>
      <c r="DC30" s="670"/>
      <c r="DD30" s="645">
        <v>1555840</v>
      </c>
      <c r="DE30" s="637"/>
      <c r="DF30" s="637"/>
      <c r="DG30" s="637"/>
      <c r="DH30" s="637"/>
      <c r="DI30" s="637"/>
      <c r="DJ30" s="637"/>
      <c r="DK30" s="638"/>
      <c r="DL30" s="645">
        <v>1555840</v>
      </c>
      <c r="DM30" s="637"/>
      <c r="DN30" s="637"/>
      <c r="DO30" s="637"/>
      <c r="DP30" s="637"/>
      <c r="DQ30" s="637"/>
      <c r="DR30" s="637"/>
      <c r="DS30" s="637"/>
      <c r="DT30" s="637"/>
      <c r="DU30" s="637"/>
      <c r="DV30" s="638"/>
      <c r="DW30" s="641">
        <v>20.6</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98.2</v>
      </c>
      <c r="BN31" s="680"/>
      <c r="BO31" s="680"/>
      <c r="BP31" s="680"/>
      <c r="BQ31" s="681"/>
      <c r="BR31" s="692">
        <v>99.4</v>
      </c>
      <c r="BS31" s="680"/>
      <c r="BT31" s="680"/>
      <c r="BU31" s="680"/>
      <c r="BV31" s="680"/>
      <c r="BW31" s="680"/>
      <c r="BX31" s="631">
        <v>97.9</v>
      </c>
      <c r="BY31" s="680"/>
      <c r="BZ31" s="680"/>
      <c r="CA31" s="680"/>
      <c r="CB31" s="681"/>
      <c r="CD31" s="674"/>
      <c r="CE31" s="675"/>
      <c r="CF31" s="633" t="s">
        <v>300</v>
      </c>
      <c r="CG31" s="634"/>
      <c r="CH31" s="634"/>
      <c r="CI31" s="634"/>
      <c r="CJ31" s="634"/>
      <c r="CK31" s="634"/>
      <c r="CL31" s="634"/>
      <c r="CM31" s="634"/>
      <c r="CN31" s="634"/>
      <c r="CO31" s="634"/>
      <c r="CP31" s="634"/>
      <c r="CQ31" s="635"/>
      <c r="CR31" s="636">
        <v>47767</v>
      </c>
      <c r="CS31" s="668"/>
      <c r="CT31" s="668"/>
      <c r="CU31" s="668"/>
      <c r="CV31" s="668"/>
      <c r="CW31" s="668"/>
      <c r="CX31" s="668"/>
      <c r="CY31" s="669"/>
      <c r="CZ31" s="641">
        <v>0.4</v>
      </c>
      <c r="DA31" s="666"/>
      <c r="DB31" s="666"/>
      <c r="DC31" s="670"/>
      <c r="DD31" s="645">
        <v>47034</v>
      </c>
      <c r="DE31" s="668"/>
      <c r="DF31" s="668"/>
      <c r="DG31" s="668"/>
      <c r="DH31" s="668"/>
      <c r="DI31" s="668"/>
      <c r="DJ31" s="668"/>
      <c r="DK31" s="669"/>
      <c r="DL31" s="645">
        <v>47034</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1012838</v>
      </c>
      <c r="S32" s="637"/>
      <c r="T32" s="637"/>
      <c r="U32" s="637"/>
      <c r="V32" s="637"/>
      <c r="W32" s="637"/>
      <c r="X32" s="637"/>
      <c r="Y32" s="638"/>
      <c r="Z32" s="639">
        <v>7.5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98.7</v>
      </c>
      <c r="BN32" s="668"/>
      <c r="BO32" s="668"/>
      <c r="BP32" s="668"/>
      <c r="BQ32" s="691"/>
      <c r="BR32" s="693">
        <v>99.7</v>
      </c>
      <c r="BS32" s="668"/>
      <c r="BT32" s="668"/>
      <c r="BU32" s="668"/>
      <c r="BV32" s="668"/>
      <c r="BW32" s="668"/>
      <c r="BX32" s="642">
        <v>98.6</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24377</v>
      </c>
      <c r="S33" s="637"/>
      <c r="T33" s="637"/>
      <c r="U33" s="637"/>
      <c r="V33" s="637"/>
      <c r="W33" s="637"/>
      <c r="X33" s="637"/>
      <c r="Y33" s="638"/>
      <c r="Z33" s="639">
        <v>0.2</v>
      </c>
      <c r="AA33" s="639"/>
      <c r="AB33" s="639"/>
      <c r="AC33" s="639"/>
      <c r="AD33" s="640">
        <v>2224</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99.3</v>
      </c>
      <c r="BH33" s="695"/>
      <c r="BI33" s="695"/>
      <c r="BJ33" s="695"/>
      <c r="BK33" s="695"/>
      <c r="BL33" s="695"/>
      <c r="BM33" s="696">
        <v>97.4</v>
      </c>
      <c r="BN33" s="695"/>
      <c r="BO33" s="695"/>
      <c r="BP33" s="695"/>
      <c r="BQ33" s="697"/>
      <c r="BR33" s="694">
        <v>99.1</v>
      </c>
      <c r="BS33" s="695"/>
      <c r="BT33" s="695"/>
      <c r="BU33" s="695"/>
      <c r="BV33" s="695"/>
      <c r="BW33" s="695"/>
      <c r="BX33" s="696">
        <v>97</v>
      </c>
      <c r="BY33" s="695"/>
      <c r="BZ33" s="695"/>
      <c r="CA33" s="695"/>
      <c r="CB33" s="697"/>
      <c r="CD33" s="633" t="s">
        <v>307</v>
      </c>
      <c r="CE33" s="634"/>
      <c r="CF33" s="634"/>
      <c r="CG33" s="634"/>
      <c r="CH33" s="634"/>
      <c r="CI33" s="634"/>
      <c r="CJ33" s="634"/>
      <c r="CK33" s="634"/>
      <c r="CL33" s="634"/>
      <c r="CM33" s="634"/>
      <c r="CN33" s="634"/>
      <c r="CO33" s="634"/>
      <c r="CP33" s="634"/>
      <c r="CQ33" s="635"/>
      <c r="CR33" s="636">
        <v>5946087</v>
      </c>
      <c r="CS33" s="668"/>
      <c r="CT33" s="668"/>
      <c r="CU33" s="668"/>
      <c r="CV33" s="668"/>
      <c r="CW33" s="668"/>
      <c r="CX33" s="668"/>
      <c r="CY33" s="669"/>
      <c r="CZ33" s="641">
        <v>47.5</v>
      </c>
      <c r="DA33" s="666"/>
      <c r="DB33" s="666"/>
      <c r="DC33" s="670"/>
      <c r="DD33" s="645">
        <v>4745529</v>
      </c>
      <c r="DE33" s="668"/>
      <c r="DF33" s="668"/>
      <c r="DG33" s="668"/>
      <c r="DH33" s="668"/>
      <c r="DI33" s="668"/>
      <c r="DJ33" s="668"/>
      <c r="DK33" s="669"/>
      <c r="DL33" s="645">
        <v>3451975</v>
      </c>
      <c r="DM33" s="668"/>
      <c r="DN33" s="668"/>
      <c r="DO33" s="668"/>
      <c r="DP33" s="668"/>
      <c r="DQ33" s="668"/>
      <c r="DR33" s="668"/>
      <c r="DS33" s="668"/>
      <c r="DT33" s="668"/>
      <c r="DU33" s="668"/>
      <c r="DV33" s="669"/>
      <c r="DW33" s="641">
        <v>45.7</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561395</v>
      </c>
      <c r="S34" s="637"/>
      <c r="T34" s="637"/>
      <c r="U34" s="637"/>
      <c r="V34" s="637"/>
      <c r="W34" s="637"/>
      <c r="X34" s="637"/>
      <c r="Y34" s="638"/>
      <c r="Z34" s="639">
        <v>4.0999999999999996</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2133086</v>
      </c>
      <c r="CS34" s="637"/>
      <c r="CT34" s="637"/>
      <c r="CU34" s="637"/>
      <c r="CV34" s="637"/>
      <c r="CW34" s="637"/>
      <c r="CX34" s="637"/>
      <c r="CY34" s="638"/>
      <c r="CZ34" s="641">
        <v>17</v>
      </c>
      <c r="DA34" s="666"/>
      <c r="DB34" s="666"/>
      <c r="DC34" s="670"/>
      <c r="DD34" s="645">
        <v>1689020</v>
      </c>
      <c r="DE34" s="637"/>
      <c r="DF34" s="637"/>
      <c r="DG34" s="637"/>
      <c r="DH34" s="637"/>
      <c r="DI34" s="637"/>
      <c r="DJ34" s="637"/>
      <c r="DK34" s="638"/>
      <c r="DL34" s="645">
        <v>1109752</v>
      </c>
      <c r="DM34" s="637"/>
      <c r="DN34" s="637"/>
      <c r="DO34" s="637"/>
      <c r="DP34" s="637"/>
      <c r="DQ34" s="637"/>
      <c r="DR34" s="637"/>
      <c r="DS34" s="637"/>
      <c r="DT34" s="637"/>
      <c r="DU34" s="637"/>
      <c r="DV34" s="638"/>
      <c r="DW34" s="641">
        <v>14.7</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171081</v>
      </c>
      <c r="S35" s="637"/>
      <c r="T35" s="637"/>
      <c r="U35" s="637"/>
      <c r="V35" s="637"/>
      <c r="W35" s="637"/>
      <c r="X35" s="637"/>
      <c r="Y35" s="638"/>
      <c r="Z35" s="639">
        <v>1.3</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352029</v>
      </c>
      <c r="CS35" s="668"/>
      <c r="CT35" s="668"/>
      <c r="CU35" s="668"/>
      <c r="CV35" s="668"/>
      <c r="CW35" s="668"/>
      <c r="CX35" s="668"/>
      <c r="CY35" s="669"/>
      <c r="CZ35" s="641">
        <v>2.8</v>
      </c>
      <c r="DA35" s="666"/>
      <c r="DB35" s="666"/>
      <c r="DC35" s="670"/>
      <c r="DD35" s="645">
        <v>302127</v>
      </c>
      <c r="DE35" s="668"/>
      <c r="DF35" s="668"/>
      <c r="DG35" s="668"/>
      <c r="DH35" s="668"/>
      <c r="DI35" s="668"/>
      <c r="DJ35" s="668"/>
      <c r="DK35" s="669"/>
      <c r="DL35" s="645">
        <v>242952</v>
      </c>
      <c r="DM35" s="668"/>
      <c r="DN35" s="668"/>
      <c r="DO35" s="668"/>
      <c r="DP35" s="668"/>
      <c r="DQ35" s="668"/>
      <c r="DR35" s="668"/>
      <c r="DS35" s="668"/>
      <c r="DT35" s="668"/>
      <c r="DU35" s="668"/>
      <c r="DV35" s="669"/>
      <c r="DW35" s="641">
        <v>3.2</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937385</v>
      </c>
      <c r="S36" s="637"/>
      <c r="T36" s="637"/>
      <c r="U36" s="637"/>
      <c r="V36" s="637"/>
      <c r="W36" s="637"/>
      <c r="X36" s="637"/>
      <c r="Y36" s="638"/>
      <c r="Z36" s="639">
        <v>6.9</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1699614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92129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2231618</v>
      </c>
      <c r="CS36" s="637"/>
      <c r="CT36" s="637"/>
      <c r="CU36" s="637"/>
      <c r="CV36" s="637"/>
      <c r="CW36" s="637"/>
      <c r="CX36" s="637"/>
      <c r="CY36" s="638"/>
      <c r="CZ36" s="641">
        <v>17.8</v>
      </c>
      <c r="DA36" s="666"/>
      <c r="DB36" s="666"/>
      <c r="DC36" s="670"/>
      <c r="DD36" s="645">
        <v>1736650</v>
      </c>
      <c r="DE36" s="637"/>
      <c r="DF36" s="637"/>
      <c r="DG36" s="637"/>
      <c r="DH36" s="637"/>
      <c r="DI36" s="637"/>
      <c r="DJ36" s="637"/>
      <c r="DK36" s="638"/>
      <c r="DL36" s="645">
        <v>1328375</v>
      </c>
      <c r="DM36" s="637"/>
      <c r="DN36" s="637"/>
      <c r="DO36" s="637"/>
      <c r="DP36" s="637"/>
      <c r="DQ36" s="637"/>
      <c r="DR36" s="637"/>
      <c r="DS36" s="637"/>
      <c r="DT36" s="637"/>
      <c r="DU36" s="637"/>
      <c r="DV36" s="638"/>
      <c r="DW36" s="641">
        <v>17.600000000000001</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218002</v>
      </c>
      <c r="S37" s="637"/>
      <c r="T37" s="637"/>
      <c r="U37" s="637"/>
      <c r="V37" s="637"/>
      <c r="W37" s="637"/>
      <c r="X37" s="637"/>
      <c r="Y37" s="638"/>
      <c r="Z37" s="639">
        <v>1.6</v>
      </c>
      <c r="AA37" s="639"/>
      <c r="AB37" s="639"/>
      <c r="AC37" s="639"/>
      <c r="AD37" s="640">
        <v>4469</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697204</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75761</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507178</v>
      </c>
      <c r="CS37" s="668"/>
      <c r="CT37" s="668"/>
      <c r="CU37" s="668"/>
      <c r="CV37" s="668"/>
      <c r="CW37" s="668"/>
      <c r="CX37" s="668"/>
      <c r="CY37" s="669"/>
      <c r="CZ37" s="641">
        <v>4.0999999999999996</v>
      </c>
      <c r="DA37" s="666"/>
      <c r="DB37" s="666"/>
      <c r="DC37" s="670"/>
      <c r="DD37" s="645">
        <v>507178</v>
      </c>
      <c r="DE37" s="668"/>
      <c r="DF37" s="668"/>
      <c r="DG37" s="668"/>
      <c r="DH37" s="668"/>
      <c r="DI37" s="668"/>
      <c r="DJ37" s="668"/>
      <c r="DK37" s="669"/>
      <c r="DL37" s="645">
        <v>481885</v>
      </c>
      <c r="DM37" s="668"/>
      <c r="DN37" s="668"/>
      <c r="DO37" s="668"/>
      <c r="DP37" s="668"/>
      <c r="DQ37" s="668"/>
      <c r="DR37" s="668"/>
      <c r="DS37" s="668"/>
      <c r="DT37" s="668"/>
      <c r="DU37" s="668"/>
      <c r="DV37" s="669"/>
      <c r="DW37" s="641">
        <v>6.4</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1042272</v>
      </c>
      <c r="S38" s="637"/>
      <c r="T38" s="637"/>
      <c r="U38" s="637"/>
      <c r="V38" s="637"/>
      <c r="W38" s="637"/>
      <c r="X38" s="637"/>
      <c r="Y38" s="638"/>
      <c r="Z38" s="639">
        <v>7.7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10569</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2605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991481</v>
      </c>
      <c r="CS38" s="637"/>
      <c r="CT38" s="637"/>
      <c r="CU38" s="637"/>
      <c r="CV38" s="637"/>
      <c r="CW38" s="637"/>
      <c r="CX38" s="637"/>
      <c r="CY38" s="638"/>
      <c r="CZ38" s="641">
        <v>7.9</v>
      </c>
      <c r="DA38" s="666"/>
      <c r="DB38" s="666"/>
      <c r="DC38" s="670"/>
      <c r="DD38" s="645">
        <v>838667</v>
      </c>
      <c r="DE38" s="637"/>
      <c r="DF38" s="637"/>
      <c r="DG38" s="637"/>
      <c r="DH38" s="637"/>
      <c r="DI38" s="637"/>
      <c r="DJ38" s="637"/>
      <c r="DK38" s="638"/>
      <c r="DL38" s="645">
        <v>770896</v>
      </c>
      <c r="DM38" s="637"/>
      <c r="DN38" s="637"/>
      <c r="DO38" s="637"/>
      <c r="DP38" s="637"/>
      <c r="DQ38" s="637"/>
      <c r="DR38" s="637"/>
      <c r="DS38" s="637"/>
      <c r="DT38" s="637"/>
      <c r="DU38" s="637"/>
      <c r="DV38" s="638"/>
      <c r="DW38" s="641">
        <v>10.199999999999999</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7540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4034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192750</v>
      </c>
      <c r="CS39" s="668"/>
      <c r="CT39" s="668"/>
      <c r="CU39" s="668"/>
      <c r="CV39" s="668"/>
      <c r="CW39" s="668"/>
      <c r="CX39" s="668"/>
      <c r="CY39" s="669"/>
      <c r="CZ39" s="641">
        <v>1.5</v>
      </c>
      <c r="DA39" s="666"/>
      <c r="DB39" s="666"/>
      <c r="DC39" s="670"/>
      <c r="DD39" s="645">
        <v>172724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34772</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1239</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99</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45123</v>
      </c>
      <c r="CS40" s="637"/>
      <c r="CT40" s="637"/>
      <c r="CU40" s="637"/>
      <c r="CV40" s="637"/>
      <c r="CW40" s="637"/>
      <c r="CX40" s="637"/>
      <c r="CY40" s="638"/>
      <c r="CZ40" s="641">
        <v>0.4</v>
      </c>
      <c r="DA40" s="666"/>
      <c r="DB40" s="666"/>
      <c r="DC40" s="670"/>
      <c r="DD40" s="645">
        <v>6341</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13528236</v>
      </c>
      <c r="S41" s="709"/>
      <c r="T41" s="709"/>
      <c r="U41" s="709"/>
      <c r="V41" s="709"/>
      <c r="W41" s="709"/>
      <c r="X41" s="709"/>
      <c r="Y41" s="713"/>
      <c r="Z41" s="714">
        <v>100</v>
      </c>
      <c r="AA41" s="714"/>
      <c r="AB41" s="714"/>
      <c r="AC41" s="714"/>
      <c r="AD41" s="715">
        <v>7521008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184306</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798756</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367</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1387993</v>
      </c>
      <c r="CS42" s="668"/>
      <c r="CT42" s="668"/>
      <c r="CU42" s="668"/>
      <c r="CV42" s="668"/>
      <c r="CW42" s="668"/>
      <c r="CX42" s="668"/>
      <c r="CY42" s="669"/>
      <c r="CZ42" s="641">
        <v>11.1</v>
      </c>
      <c r="DA42" s="666"/>
      <c r="DB42" s="666"/>
      <c r="DC42" s="670"/>
      <c r="DD42" s="645">
        <v>175269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31421</v>
      </c>
      <c r="CS43" s="668"/>
      <c r="CT43" s="668"/>
      <c r="CU43" s="668"/>
      <c r="CV43" s="668"/>
      <c r="CW43" s="668"/>
      <c r="CX43" s="668"/>
      <c r="CY43" s="669"/>
      <c r="CZ43" s="641">
        <v>0.3</v>
      </c>
      <c r="DA43" s="666"/>
      <c r="DB43" s="666"/>
      <c r="DC43" s="670"/>
      <c r="DD43" s="645">
        <v>31421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1370864</v>
      </c>
      <c r="CS44" s="637"/>
      <c r="CT44" s="637"/>
      <c r="CU44" s="637"/>
      <c r="CV44" s="637"/>
      <c r="CW44" s="637"/>
      <c r="CX44" s="637"/>
      <c r="CY44" s="638"/>
      <c r="CZ44" s="641">
        <v>11</v>
      </c>
      <c r="DA44" s="642"/>
      <c r="DB44" s="642"/>
      <c r="DC44" s="648"/>
      <c r="DD44" s="645">
        <v>174750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389439</v>
      </c>
      <c r="CS45" s="668"/>
      <c r="CT45" s="668"/>
      <c r="CU45" s="668"/>
      <c r="CV45" s="668"/>
      <c r="CW45" s="668"/>
      <c r="CX45" s="668"/>
      <c r="CY45" s="669"/>
      <c r="CZ45" s="641">
        <v>3.1</v>
      </c>
      <c r="DA45" s="666"/>
      <c r="DB45" s="666"/>
      <c r="DC45" s="670"/>
      <c r="DD45" s="645">
        <v>18454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863896</v>
      </c>
      <c r="CS46" s="637"/>
      <c r="CT46" s="637"/>
      <c r="CU46" s="637"/>
      <c r="CV46" s="637"/>
      <c r="CW46" s="637"/>
      <c r="CX46" s="637"/>
      <c r="CY46" s="638"/>
      <c r="CZ46" s="641">
        <v>6.9</v>
      </c>
      <c r="DA46" s="642"/>
      <c r="DB46" s="642"/>
      <c r="DC46" s="648"/>
      <c r="DD46" s="645">
        <v>155267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17129</v>
      </c>
      <c r="CS47" s="668"/>
      <c r="CT47" s="668"/>
      <c r="CU47" s="668"/>
      <c r="CV47" s="668"/>
      <c r="CW47" s="668"/>
      <c r="CX47" s="668"/>
      <c r="CY47" s="669"/>
      <c r="CZ47" s="641">
        <v>0.1</v>
      </c>
      <c r="DA47" s="666"/>
      <c r="DB47" s="666"/>
      <c r="DC47" s="670"/>
      <c r="DD47" s="645">
        <v>519</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12512775</v>
      </c>
      <c r="CS49" s="695"/>
      <c r="CT49" s="695"/>
      <c r="CU49" s="695"/>
      <c r="CV49" s="695"/>
      <c r="CW49" s="695"/>
      <c r="CX49" s="695"/>
      <c r="CY49" s="724"/>
      <c r="CZ49" s="716">
        <v>100</v>
      </c>
      <c r="DA49" s="725"/>
      <c r="DB49" s="725"/>
      <c r="DC49" s="726"/>
      <c r="DD49" s="727">
        <v>8913229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V4ah+iG21k979bCmFtxbt8ItqDx+FbUizZFjb4xAMiEfAR2oHUJq9hqOnxs2YNvq8wCehC6LB/YdNygaqKXHaA==" saltValue="0mXYBB7gYffkoh6mVOij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9" t="s">
        <v>371</v>
      </c>
      <c r="DH5" s="780"/>
      <c r="DI5" s="780"/>
      <c r="DJ5" s="780"/>
      <c r="DK5" s="781"/>
      <c r="DL5" s="779" t="s">
        <v>372</v>
      </c>
      <c r="DM5" s="780"/>
      <c r="DN5" s="780"/>
      <c r="DO5" s="780"/>
      <c r="DP5" s="781"/>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82"/>
      <c r="DH6" s="783"/>
      <c r="DI6" s="783"/>
      <c r="DJ6" s="783"/>
      <c r="DK6" s="784"/>
      <c r="DL6" s="782"/>
      <c r="DM6" s="783"/>
      <c r="DN6" s="783"/>
      <c r="DO6" s="783"/>
      <c r="DP6" s="784"/>
      <c r="DQ6" s="749"/>
      <c r="DR6" s="750"/>
      <c r="DS6" s="750"/>
      <c r="DT6" s="750"/>
      <c r="DU6" s="751"/>
      <c r="DV6" s="749"/>
      <c r="DW6" s="750"/>
      <c r="DX6" s="750"/>
      <c r="DY6" s="750"/>
      <c r="DZ6" s="755"/>
      <c r="EA6" s="228"/>
    </row>
    <row r="7" spans="1:131" s="229" customFormat="1" ht="26.25" customHeight="1" thickTop="1" x14ac:dyDescent="0.15">
      <c r="A7" s="230">
        <v>1</v>
      </c>
      <c r="B7" s="765" t="s">
        <v>374</v>
      </c>
      <c r="C7" s="766"/>
      <c r="D7" s="766"/>
      <c r="E7" s="766"/>
      <c r="F7" s="766"/>
      <c r="G7" s="766"/>
      <c r="H7" s="766"/>
      <c r="I7" s="766"/>
      <c r="J7" s="766"/>
      <c r="K7" s="766"/>
      <c r="L7" s="766"/>
      <c r="M7" s="766"/>
      <c r="N7" s="766"/>
      <c r="O7" s="766"/>
      <c r="P7" s="767"/>
      <c r="Q7" s="768">
        <v>13526</v>
      </c>
      <c r="R7" s="769"/>
      <c r="S7" s="769"/>
      <c r="T7" s="769"/>
      <c r="U7" s="769"/>
      <c r="V7" s="769">
        <v>12511</v>
      </c>
      <c r="W7" s="769"/>
      <c r="X7" s="769"/>
      <c r="Y7" s="769"/>
      <c r="Z7" s="769"/>
      <c r="AA7" s="769">
        <v>1015</v>
      </c>
      <c r="AB7" s="769"/>
      <c r="AC7" s="769"/>
      <c r="AD7" s="769"/>
      <c r="AE7" s="770"/>
      <c r="AF7" s="771">
        <v>975</v>
      </c>
      <c r="AG7" s="772"/>
      <c r="AH7" s="772"/>
      <c r="AI7" s="772"/>
      <c r="AJ7" s="773"/>
      <c r="AK7" s="774">
        <v>169</v>
      </c>
      <c r="AL7" s="775"/>
      <c r="AM7" s="775"/>
      <c r="AN7" s="775"/>
      <c r="AO7" s="775"/>
      <c r="AP7" s="775">
        <v>14634</v>
      </c>
      <c r="AQ7" s="775"/>
      <c r="AR7" s="775"/>
      <c r="AS7" s="775"/>
      <c r="AT7" s="775"/>
      <c r="AU7" s="776"/>
      <c r="AV7" s="776"/>
      <c r="AW7" s="776"/>
      <c r="AX7" s="776"/>
      <c r="AY7" s="777"/>
      <c r="AZ7" s="226"/>
      <c r="BA7" s="226"/>
      <c r="BB7" s="226"/>
      <c r="BC7" s="226"/>
      <c r="BD7" s="226"/>
      <c r="BE7" s="227"/>
      <c r="BF7" s="227"/>
      <c r="BG7" s="227"/>
      <c r="BH7" s="227"/>
      <c r="BI7" s="227"/>
      <c r="BJ7" s="227"/>
      <c r="BK7" s="227"/>
      <c r="BL7" s="227"/>
      <c r="BM7" s="227"/>
      <c r="BN7" s="227"/>
      <c r="BO7" s="227"/>
      <c r="BP7" s="227"/>
      <c r="BQ7" s="230">
        <v>1</v>
      </c>
      <c r="BR7" s="231"/>
      <c r="BS7" s="759" t="s">
        <v>557</v>
      </c>
      <c r="BT7" s="760"/>
      <c r="BU7" s="760"/>
      <c r="BV7" s="760"/>
      <c r="BW7" s="760"/>
      <c r="BX7" s="760"/>
      <c r="BY7" s="760"/>
      <c r="BZ7" s="760"/>
      <c r="CA7" s="760"/>
      <c r="CB7" s="760"/>
      <c r="CC7" s="760"/>
      <c r="CD7" s="760"/>
      <c r="CE7" s="760"/>
      <c r="CF7" s="760"/>
      <c r="CG7" s="778"/>
      <c r="CH7" s="762">
        <v>2</v>
      </c>
      <c r="CI7" s="763"/>
      <c r="CJ7" s="763"/>
      <c r="CK7" s="763"/>
      <c r="CL7" s="764"/>
      <c r="CM7" s="762">
        <v>21</v>
      </c>
      <c r="CN7" s="763"/>
      <c r="CO7" s="763"/>
      <c r="CP7" s="763"/>
      <c r="CQ7" s="764"/>
      <c r="CR7" s="762">
        <v>19</v>
      </c>
      <c r="CS7" s="763"/>
      <c r="CT7" s="763"/>
      <c r="CU7" s="763"/>
      <c r="CV7" s="764"/>
      <c r="CW7" s="762">
        <v>0</v>
      </c>
      <c r="CX7" s="763"/>
      <c r="CY7" s="763"/>
      <c r="CZ7" s="763"/>
      <c r="DA7" s="764"/>
      <c r="DB7" s="756" t="s">
        <v>489</v>
      </c>
      <c r="DC7" s="757"/>
      <c r="DD7" s="757"/>
      <c r="DE7" s="757"/>
      <c r="DF7" s="758"/>
      <c r="DG7" s="756" t="s">
        <v>489</v>
      </c>
      <c r="DH7" s="757"/>
      <c r="DI7" s="757"/>
      <c r="DJ7" s="757"/>
      <c r="DK7" s="758"/>
      <c r="DL7" s="756" t="s">
        <v>489</v>
      </c>
      <c r="DM7" s="757"/>
      <c r="DN7" s="757"/>
      <c r="DO7" s="757"/>
      <c r="DP7" s="758"/>
      <c r="DQ7" s="756" t="s">
        <v>489</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5"/>
      <c r="AL8" s="786"/>
      <c r="AM8" s="786"/>
      <c r="AN8" s="786"/>
      <c r="AO8" s="786"/>
      <c r="AP8" s="786"/>
      <c r="AQ8" s="786"/>
      <c r="AR8" s="786"/>
      <c r="AS8" s="786"/>
      <c r="AT8" s="786"/>
      <c r="AU8" s="787"/>
      <c r="AV8" s="787"/>
      <c r="AW8" s="787"/>
      <c r="AX8" s="787"/>
      <c r="AY8" s="788"/>
      <c r="AZ8" s="226"/>
      <c r="BA8" s="226"/>
      <c r="BB8" s="226"/>
      <c r="BC8" s="226"/>
      <c r="BD8" s="226"/>
      <c r="BE8" s="227"/>
      <c r="BF8" s="227"/>
      <c r="BG8" s="227"/>
      <c r="BH8" s="227"/>
      <c r="BI8" s="227"/>
      <c r="BJ8" s="227"/>
      <c r="BK8" s="227"/>
      <c r="BL8" s="227"/>
      <c r="BM8" s="227"/>
      <c r="BN8" s="227"/>
      <c r="BO8" s="227"/>
      <c r="BP8" s="227"/>
      <c r="BQ8" s="232">
        <v>2</v>
      </c>
      <c r="BR8" s="233" t="s">
        <v>564</v>
      </c>
      <c r="BS8" s="789" t="s">
        <v>558</v>
      </c>
      <c r="BT8" s="790"/>
      <c r="BU8" s="790"/>
      <c r="BV8" s="790"/>
      <c r="BW8" s="790"/>
      <c r="BX8" s="790"/>
      <c r="BY8" s="790"/>
      <c r="BZ8" s="790"/>
      <c r="CA8" s="790"/>
      <c r="CB8" s="790"/>
      <c r="CC8" s="790"/>
      <c r="CD8" s="790"/>
      <c r="CE8" s="790"/>
      <c r="CF8" s="790"/>
      <c r="CG8" s="791"/>
      <c r="CH8" s="756">
        <v>-158</v>
      </c>
      <c r="CI8" s="757"/>
      <c r="CJ8" s="757"/>
      <c r="CK8" s="757"/>
      <c r="CL8" s="758"/>
      <c r="CM8" s="756">
        <v>-17</v>
      </c>
      <c r="CN8" s="757"/>
      <c r="CO8" s="757"/>
      <c r="CP8" s="757"/>
      <c r="CQ8" s="758"/>
      <c r="CR8" s="756">
        <v>2</v>
      </c>
      <c r="CS8" s="757"/>
      <c r="CT8" s="757"/>
      <c r="CU8" s="757"/>
      <c r="CV8" s="758"/>
      <c r="CW8" s="756" t="s">
        <v>489</v>
      </c>
      <c r="CX8" s="757"/>
      <c r="CY8" s="757"/>
      <c r="CZ8" s="757"/>
      <c r="DA8" s="758"/>
      <c r="DB8" s="756" t="s">
        <v>489</v>
      </c>
      <c r="DC8" s="757"/>
      <c r="DD8" s="757"/>
      <c r="DE8" s="757"/>
      <c r="DF8" s="758"/>
      <c r="DG8" s="756" t="s">
        <v>489</v>
      </c>
      <c r="DH8" s="757"/>
      <c r="DI8" s="757"/>
      <c r="DJ8" s="757"/>
      <c r="DK8" s="758"/>
      <c r="DL8" s="756" t="s">
        <v>489</v>
      </c>
      <c r="DM8" s="757"/>
      <c r="DN8" s="757"/>
      <c r="DO8" s="757"/>
      <c r="DP8" s="758"/>
      <c r="DQ8" s="756">
        <v>41</v>
      </c>
      <c r="DR8" s="757"/>
      <c r="DS8" s="757"/>
      <c r="DT8" s="757"/>
      <c r="DU8" s="758"/>
      <c r="DV8" s="789"/>
      <c r="DW8" s="790"/>
      <c r="DX8" s="790"/>
      <c r="DY8" s="790"/>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5"/>
      <c r="AL9" s="786"/>
      <c r="AM9" s="786"/>
      <c r="AN9" s="786"/>
      <c r="AO9" s="786"/>
      <c r="AP9" s="786"/>
      <c r="AQ9" s="786"/>
      <c r="AR9" s="786"/>
      <c r="AS9" s="786"/>
      <c r="AT9" s="786"/>
      <c r="AU9" s="787"/>
      <c r="AV9" s="787"/>
      <c r="AW9" s="787"/>
      <c r="AX9" s="787"/>
      <c r="AY9" s="788"/>
      <c r="AZ9" s="226"/>
      <c r="BA9" s="226"/>
      <c r="BB9" s="226"/>
      <c r="BC9" s="226"/>
      <c r="BD9" s="226"/>
      <c r="BE9" s="227"/>
      <c r="BF9" s="227"/>
      <c r="BG9" s="227"/>
      <c r="BH9" s="227"/>
      <c r="BI9" s="227"/>
      <c r="BJ9" s="227"/>
      <c r="BK9" s="227"/>
      <c r="BL9" s="227"/>
      <c r="BM9" s="227"/>
      <c r="BN9" s="227"/>
      <c r="BO9" s="227"/>
      <c r="BP9" s="227"/>
      <c r="BQ9" s="232">
        <v>3</v>
      </c>
      <c r="BR9" s="233"/>
      <c r="BS9" s="789"/>
      <c r="BT9" s="790"/>
      <c r="BU9" s="790"/>
      <c r="BV9" s="790"/>
      <c r="BW9" s="790"/>
      <c r="BX9" s="790"/>
      <c r="BY9" s="790"/>
      <c r="BZ9" s="790"/>
      <c r="CA9" s="790"/>
      <c r="CB9" s="790"/>
      <c r="CC9" s="790"/>
      <c r="CD9" s="790"/>
      <c r="CE9" s="790"/>
      <c r="CF9" s="790"/>
      <c r="CG9" s="791"/>
      <c r="CH9" s="756"/>
      <c r="CI9" s="757"/>
      <c r="CJ9" s="757"/>
      <c r="CK9" s="757"/>
      <c r="CL9" s="758"/>
      <c r="CM9" s="756"/>
      <c r="CN9" s="757"/>
      <c r="CO9" s="757"/>
      <c r="CP9" s="757"/>
      <c r="CQ9" s="758"/>
      <c r="CR9" s="756"/>
      <c r="CS9" s="757"/>
      <c r="CT9" s="757"/>
      <c r="CU9" s="757"/>
      <c r="CV9" s="758"/>
      <c r="CW9" s="756"/>
      <c r="CX9" s="757"/>
      <c r="CY9" s="757"/>
      <c r="CZ9" s="757"/>
      <c r="DA9" s="758"/>
      <c r="DB9" s="756"/>
      <c r="DC9" s="757"/>
      <c r="DD9" s="757"/>
      <c r="DE9" s="757"/>
      <c r="DF9" s="758"/>
      <c r="DG9" s="756"/>
      <c r="DH9" s="757"/>
      <c r="DI9" s="757"/>
      <c r="DJ9" s="757"/>
      <c r="DK9" s="758"/>
      <c r="DL9" s="756"/>
      <c r="DM9" s="757"/>
      <c r="DN9" s="757"/>
      <c r="DO9" s="757"/>
      <c r="DP9" s="758"/>
      <c r="DQ9" s="756"/>
      <c r="DR9" s="757"/>
      <c r="DS9" s="757"/>
      <c r="DT9" s="757"/>
      <c r="DU9" s="758"/>
      <c r="DV9" s="789"/>
      <c r="DW9" s="790"/>
      <c r="DX9" s="790"/>
      <c r="DY9" s="790"/>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5"/>
      <c r="AL10" s="786"/>
      <c r="AM10" s="786"/>
      <c r="AN10" s="786"/>
      <c r="AO10" s="786"/>
      <c r="AP10" s="786"/>
      <c r="AQ10" s="786"/>
      <c r="AR10" s="786"/>
      <c r="AS10" s="786"/>
      <c r="AT10" s="786"/>
      <c r="AU10" s="787"/>
      <c r="AV10" s="787"/>
      <c r="AW10" s="787"/>
      <c r="AX10" s="787"/>
      <c r="AY10" s="788"/>
      <c r="AZ10" s="226"/>
      <c r="BA10" s="226"/>
      <c r="BB10" s="226"/>
      <c r="BC10" s="226"/>
      <c r="BD10" s="226"/>
      <c r="BE10" s="227"/>
      <c r="BF10" s="227"/>
      <c r="BG10" s="227"/>
      <c r="BH10" s="227"/>
      <c r="BI10" s="227"/>
      <c r="BJ10" s="227"/>
      <c r="BK10" s="227"/>
      <c r="BL10" s="227"/>
      <c r="BM10" s="227"/>
      <c r="BN10" s="227"/>
      <c r="BO10" s="227"/>
      <c r="BP10" s="227"/>
      <c r="BQ10" s="232">
        <v>4</v>
      </c>
      <c r="BR10" s="233"/>
      <c r="BS10" s="789"/>
      <c r="BT10" s="790"/>
      <c r="BU10" s="790"/>
      <c r="BV10" s="790"/>
      <c r="BW10" s="790"/>
      <c r="BX10" s="790"/>
      <c r="BY10" s="790"/>
      <c r="BZ10" s="790"/>
      <c r="CA10" s="790"/>
      <c r="CB10" s="790"/>
      <c r="CC10" s="790"/>
      <c r="CD10" s="790"/>
      <c r="CE10" s="790"/>
      <c r="CF10" s="790"/>
      <c r="CG10" s="791"/>
      <c r="CH10" s="756"/>
      <c r="CI10" s="757"/>
      <c r="CJ10" s="757"/>
      <c r="CK10" s="757"/>
      <c r="CL10" s="758"/>
      <c r="CM10" s="756"/>
      <c r="CN10" s="757"/>
      <c r="CO10" s="757"/>
      <c r="CP10" s="757"/>
      <c r="CQ10" s="758"/>
      <c r="CR10" s="756"/>
      <c r="CS10" s="757"/>
      <c r="CT10" s="757"/>
      <c r="CU10" s="757"/>
      <c r="CV10" s="758"/>
      <c r="CW10" s="756"/>
      <c r="CX10" s="757"/>
      <c r="CY10" s="757"/>
      <c r="CZ10" s="757"/>
      <c r="DA10" s="758"/>
      <c r="DB10" s="756"/>
      <c r="DC10" s="757"/>
      <c r="DD10" s="757"/>
      <c r="DE10" s="757"/>
      <c r="DF10" s="758"/>
      <c r="DG10" s="756"/>
      <c r="DH10" s="757"/>
      <c r="DI10" s="757"/>
      <c r="DJ10" s="757"/>
      <c r="DK10" s="758"/>
      <c r="DL10" s="756"/>
      <c r="DM10" s="757"/>
      <c r="DN10" s="757"/>
      <c r="DO10" s="757"/>
      <c r="DP10" s="758"/>
      <c r="DQ10" s="756"/>
      <c r="DR10" s="757"/>
      <c r="DS10" s="757"/>
      <c r="DT10" s="757"/>
      <c r="DU10" s="758"/>
      <c r="DV10" s="789"/>
      <c r="DW10" s="790"/>
      <c r="DX10" s="790"/>
      <c r="DY10" s="790"/>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5"/>
      <c r="AL11" s="786"/>
      <c r="AM11" s="786"/>
      <c r="AN11" s="786"/>
      <c r="AO11" s="786"/>
      <c r="AP11" s="786"/>
      <c r="AQ11" s="786"/>
      <c r="AR11" s="786"/>
      <c r="AS11" s="786"/>
      <c r="AT11" s="786"/>
      <c r="AU11" s="787"/>
      <c r="AV11" s="787"/>
      <c r="AW11" s="787"/>
      <c r="AX11" s="787"/>
      <c r="AY11" s="788"/>
      <c r="AZ11" s="226"/>
      <c r="BA11" s="226"/>
      <c r="BB11" s="226"/>
      <c r="BC11" s="226"/>
      <c r="BD11" s="226"/>
      <c r="BE11" s="227"/>
      <c r="BF11" s="227"/>
      <c r="BG11" s="227"/>
      <c r="BH11" s="227"/>
      <c r="BI11" s="227"/>
      <c r="BJ11" s="227"/>
      <c r="BK11" s="227"/>
      <c r="BL11" s="227"/>
      <c r="BM11" s="227"/>
      <c r="BN11" s="227"/>
      <c r="BO11" s="227"/>
      <c r="BP11" s="227"/>
      <c r="BQ11" s="232">
        <v>5</v>
      </c>
      <c r="BR11" s="233"/>
      <c r="BS11" s="789"/>
      <c r="BT11" s="790"/>
      <c r="BU11" s="790"/>
      <c r="BV11" s="790"/>
      <c r="BW11" s="790"/>
      <c r="BX11" s="790"/>
      <c r="BY11" s="790"/>
      <c r="BZ11" s="790"/>
      <c r="CA11" s="790"/>
      <c r="CB11" s="790"/>
      <c r="CC11" s="790"/>
      <c r="CD11" s="790"/>
      <c r="CE11" s="790"/>
      <c r="CF11" s="790"/>
      <c r="CG11" s="791"/>
      <c r="CH11" s="756"/>
      <c r="CI11" s="757"/>
      <c r="CJ11" s="757"/>
      <c r="CK11" s="757"/>
      <c r="CL11" s="758"/>
      <c r="CM11" s="756"/>
      <c r="CN11" s="757"/>
      <c r="CO11" s="757"/>
      <c r="CP11" s="757"/>
      <c r="CQ11" s="758"/>
      <c r="CR11" s="756"/>
      <c r="CS11" s="757"/>
      <c r="CT11" s="757"/>
      <c r="CU11" s="757"/>
      <c r="CV11" s="758"/>
      <c r="CW11" s="756"/>
      <c r="CX11" s="757"/>
      <c r="CY11" s="757"/>
      <c r="CZ11" s="757"/>
      <c r="DA11" s="758"/>
      <c r="DB11" s="756"/>
      <c r="DC11" s="757"/>
      <c r="DD11" s="757"/>
      <c r="DE11" s="757"/>
      <c r="DF11" s="758"/>
      <c r="DG11" s="756"/>
      <c r="DH11" s="757"/>
      <c r="DI11" s="757"/>
      <c r="DJ11" s="757"/>
      <c r="DK11" s="758"/>
      <c r="DL11" s="756"/>
      <c r="DM11" s="757"/>
      <c r="DN11" s="757"/>
      <c r="DO11" s="757"/>
      <c r="DP11" s="758"/>
      <c r="DQ11" s="756"/>
      <c r="DR11" s="757"/>
      <c r="DS11" s="757"/>
      <c r="DT11" s="757"/>
      <c r="DU11" s="758"/>
      <c r="DV11" s="789"/>
      <c r="DW11" s="790"/>
      <c r="DX11" s="790"/>
      <c r="DY11" s="790"/>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5"/>
      <c r="AL12" s="786"/>
      <c r="AM12" s="786"/>
      <c r="AN12" s="786"/>
      <c r="AO12" s="786"/>
      <c r="AP12" s="786"/>
      <c r="AQ12" s="786"/>
      <c r="AR12" s="786"/>
      <c r="AS12" s="786"/>
      <c r="AT12" s="786"/>
      <c r="AU12" s="787"/>
      <c r="AV12" s="787"/>
      <c r="AW12" s="787"/>
      <c r="AX12" s="787"/>
      <c r="AY12" s="788"/>
      <c r="AZ12" s="226"/>
      <c r="BA12" s="226"/>
      <c r="BB12" s="226"/>
      <c r="BC12" s="226"/>
      <c r="BD12" s="226"/>
      <c r="BE12" s="227"/>
      <c r="BF12" s="227"/>
      <c r="BG12" s="227"/>
      <c r="BH12" s="227"/>
      <c r="BI12" s="227"/>
      <c r="BJ12" s="227"/>
      <c r="BK12" s="227"/>
      <c r="BL12" s="227"/>
      <c r="BM12" s="227"/>
      <c r="BN12" s="227"/>
      <c r="BO12" s="227"/>
      <c r="BP12" s="227"/>
      <c r="BQ12" s="232">
        <v>6</v>
      </c>
      <c r="BR12" s="233"/>
      <c r="BS12" s="789"/>
      <c r="BT12" s="790"/>
      <c r="BU12" s="790"/>
      <c r="BV12" s="790"/>
      <c r="BW12" s="790"/>
      <c r="BX12" s="790"/>
      <c r="BY12" s="790"/>
      <c r="BZ12" s="790"/>
      <c r="CA12" s="790"/>
      <c r="CB12" s="790"/>
      <c r="CC12" s="790"/>
      <c r="CD12" s="790"/>
      <c r="CE12" s="790"/>
      <c r="CF12" s="790"/>
      <c r="CG12" s="791"/>
      <c r="CH12" s="756"/>
      <c r="CI12" s="757"/>
      <c r="CJ12" s="757"/>
      <c r="CK12" s="757"/>
      <c r="CL12" s="758"/>
      <c r="CM12" s="756"/>
      <c r="CN12" s="757"/>
      <c r="CO12" s="757"/>
      <c r="CP12" s="757"/>
      <c r="CQ12" s="758"/>
      <c r="CR12" s="756"/>
      <c r="CS12" s="757"/>
      <c r="CT12" s="757"/>
      <c r="CU12" s="757"/>
      <c r="CV12" s="758"/>
      <c r="CW12" s="756"/>
      <c r="CX12" s="757"/>
      <c r="CY12" s="757"/>
      <c r="CZ12" s="757"/>
      <c r="DA12" s="758"/>
      <c r="DB12" s="756"/>
      <c r="DC12" s="757"/>
      <c r="DD12" s="757"/>
      <c r="DE12" s="757"/>
      <c r="DF12" s="758"/>
      <c r="DG12" s="756"/>
      <c r="DH12" s="757"/>
      <c r="DI12" s="757"/>
      <c r="DJ12" s="757"/>
      <c r="DK12" s="758"/>
      <c r="DL12" s="756"/>
      <c r="DM12" s="757"/>
      <c r="DN12" s="757"/>
      <c r="DO12" s="757"/>
      <c r="DP12" s="758"/>
      <c r="DQ12" s="756"/>
      <c r="DR12" s="757"/>
      <c r="DS12" s="757"/>
      <c r="DT12" s="757"/>
      <c r="DU12" s="758"/>
      <c r="DV12" s="789"/>
      <c r="DW12" s="790"/>
      <c r="DX12" s="790"/>
      <c r="DY12" s="790"/>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5"/>
      <c r="AL13" s="786"/>
      <c r="AM13" s="786"/>
      <c r="AN13" s="786"/>
      <c r="AO13" s="786"/>
      <c r="AP13" s="786"/>
      <c r="AQ13" s="786"/>
      <c r="AR13" s="786"/>
      <c r="AS13" s="786"/>
      <c r="AT13" s="786"/>
      <c r="AU13" s="787"/>
      <c r="AV13" s="787"/>
      <c r="AW13" s="787"/>
      <c r="AX13" s="787"/>
      <c r="AY13" s="788"/>
      <c r="AZ13" s="226"/>
      <c r="BA13" s="226"/>
      <c r="BB13" s="226"/>
      <c r="BC13" s="226"/>
      <c r="BD13" s="226"/>
      <c r="BE13" s="227"/>
      <c r="BF13" s="227"/>
      <c r="BG13" s="227"/>
      <c r="BH13" s="227"/>
      <c r="BI13" s="227"/>
      <c r="BJ13" s="227"/>
      <c r="BK13" s="227"/>
      <c r="BL13" s="227"/>
      <c r="BM13" s="227"/>
      <c r="BN13" s="227"/>
      <c r="BO13" s="227"/>
      <c r="BP13" s="227"/>
      <c r="BQ13" s="232">
        <v>7</v>
      </c>
      <c r="BR13" s="233"/>
      <c r="BS13" s="789"/>
      <c r="BT13" s="790"/>
      <c r="BU13" s="790"/>
      <c r="BV13" s="790"/>
      <c r="BW13" s="790"/>
      <c r="BX13" s="790"/>
      <c r="BY13" s="790"/>
      <c r="BZ13" s="790"/>
      <c r="CA13" s="790"/>
      <c r="CB13" s="790"/>
      <c r="CC13" s="790"/>
      <c r="CD13" s="790"/>
      <c r="CE13" s="790"/>
      <c r="CF13" s="790"/>
      <c r="CG13" s="791"/>
      <c r="CH13" s="756"/>
      <c r="CI13" s="757"/>
      <c r="CJ13" s="757"/>
      <c r="CK13" s="757"/>
      <c r="CL13" s="758"/>
      <c r="CM13" s="756"/>
      <c r="CN13" s="757"/>
      <c r="CO13" s="757"/>
      <c r="CP13" s="757"/>
      <c r="CQ13" s="758"/>
      <c r="CR13" s="756"/>
      <c r="CS13" s="757"/>
      <c r="CT13" s="757"/>
      <c r="CU13" s="757"/>
      <c r="CV13" s="758"/>
      <c r="CW13" s="756"/>
      <c r="CX13" s="757"/>
      <c r="CY13" s="757"/>
      <c r="CZ13" s="757"/>
      <c r="DA13" s="758"/>
      <c r="DB13" s="756"/>
      <c r="DC13" s="757"/>
      <c r="DD13" s="757"/>
      <c r="DE13" s="757"/>
      <c r="DF13" s="758"/>
      <c r="DG13" s="756"/>
      <c r="DH13" s="757"/>
      <c r="DI13" s="757"/>
      <c r="DJ13" s="757"/>
      <c r="DK13" s="758"/>
      <c r="DL13" s="756"/>
      <c r="DM13" s="757"/>
      <c r="DN13" s="757"/>
      <c r="DO13" s="757"/>
      <c r="DP13" s="758"/>
      <c r="DQ13" s="756"/>
      <c r="DR13" s="757"/>
      <c r="DS13" s="757"/>
      <c r="DT13" s="757"/>
      <c r="DU13" s="758"/>
      <c r="DV13" s="789"/>
      <c r="DW13" s="790"/>
      <c r="DX13" s="790"/>
      <c r="DY13" s="790"/>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5"/>
      <c r="AL14" s="786"/>
      <c r="AM14" s="786"/>
      <c r="AN14" s="786"/>
      <c r="AO14" s="786"/>
      <c r="AP14" s="786"/>
      <c r="AQ14" s="786"/>
      <c r="AR14" s="786"/>
      <c r="AS14" s="786"/>
      <c r="AT14" s="786"/>
      <c r="AU14" s="787"/>
      <c r="AV14" s="787"/>
      <c r="AW14" s="787"/>
      <c r="AX14" s="787"/>
      <c r="AY14" s="788"/>
      <c r="AZ14" s="226"/>
      <c r="BA14" s="226"/>
      <c r="BB14" s="226"/>
      <c r="BC14" s="226"/>
      <c r="BD14" s="226"/>
      <c r="BE14" s="227"/>
      <c r="BF14" s="227"/>
      <c r="BG14" s="227"/>
      <c r="BH14" s="227"/>
      <c r="BI14" s="227"/>
      <c r="BJ14" s="227"/>
      <c r="BK14" s="227"/>
      <c r="BL14" s="227"/>
      <c r="BM14" s="227"/>
      <c r="BN14" s="227"/>
      <c r="BO14" s="227"/>
      <c r="BP14" s="227"/>
      <c r="BQ14" s="232">
        <v>8</v>
      </c>
      <c r="BR14" s="233"/>
      <c r="BS14" s="789"/>
      <c r="BT14" s="790"/>
      <c r="BU14" s="790"/>
      <c r="BV14" s="790"/>
      <c r="BW14" s="790"/>
      <c r="BX14" s="790"/>
      <c r="BY14" s="790"/>
      <c r="BZ14" s="790"/>
      <c r="CA14" s="790"/>
      <c r="CB14" s="790"/>
      <c r="CC14" s="790"/>
      <c r="CD14" s="790"/>
      <c r="CE14" s="790"/>
      <c r="CF14" s="790"/>
      <c r="CG14" s="791"/>
      <c r="CH14" s="756"/>
      <c r="CI14" s="757"/>
      <c r="CJ14" s="757"/>
      <c r="CK14" s="757"/>
      <c r="CL14" s="758"/>
      <c r="CM14" s="756"/>
      <c r="CN14" s="757"/>
      <c r="CO14" s="757"/>
      <c r="CP14" s="757"/>
      <c r="CQ14" s="758"/>
      <c r="CR14" s="756"/>
      <c r="CS14" s="757"/>
      <c r="CT14" s="757"/>
      <c r="CU14" s="757"/>
      <c r="CV14" s="758"/>
      <c r="CW14" s="756"/>
      <c r="CX14" s="757"/>
      <c r="CY14" s="757"/>
      <c r="CZ14" s="757"/>
      <c r="DA14" s="758"/>
      <c r="DB14" s="756"/>
      <c r="DC14" s="757"/>
      <c r="DD14" s="757"/>
      <c r="DE14" s="757"/>
      <c r="DF14" s="758"/>
      <c r="DG14" s="756"/>
      <c r="DH14" s="757"/>
      <c r="DI14" s="757"/>
      <c r="DJ14" s="757"/>
      <c r="DK14" s="758"/>
      <c r="DL14" s="756"/>
      <c r="DM14" s="757"/>
      <c r="DN14" s="757"/>
      <c r="DO14" s="757"/>
      <c r="DP14" s="758"/>
      <c r="DQ14" s="756"/>
      <c r="DR14" s="757"/>
      <c r="DS14" s="757"/>
      <c r="DT14" s="757"/>
      <c r="DU14" s="758"/>
      <c r="DV14" s="789"/>
      <c r="DW14" s="790"/>
      <c r="DX14" s="790"/>
      <c r="DY14" s="790"/>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5"/>
      <c r="AL15" s="786"/>
      <c r="AM15" s="786"/>
      <c r="AN15" s="786"/>
      <c r="AO15" s="786"/>
      <c r="AP15" s="786"/>
      <c r="AQ15" s="786"/>
      <c r="AR15" s="786"/>
      <c r="AS15" s="786"/>
      <c r="AT15" s="786"/>
      <c r="AU15" s="787"/>
      <c r="AV15" s="787"/>
      <c r="AW15" s="787"/>
      <c r="AX15" s="787"/>
      <c r="AY15" s="788"/>
      <c r="AZ15" s="226"/>
      <c r="BA15" s="226"/>
      <c r="BB15" s="226"/>
      <c r="BC15" s="226"/>
      <c r="BD15" s="226"/>
      <c r="BE15" s="227"/>
      <c r="BF15" s="227"/>
      <c r="BG15" s="227"/>
      <c r="BH15" s="227"/>
      <c r="BI15" s="227"/>
      <c r="BJ15" s="227"/>
      <c r="BK15" s="227"/>
      <c r="BL15" s="227"/>
      <c r="BM15" s="227"/>
      <c r="BN15" s="227"/>
      <c r="BO15" s="227"/>
      <c r="BP15" s="227"/>
      <c r="BQ15" s="232">
        <v>9</v>
      </c>
      <c r="BR15" s="233"/>
      <c r="BS15" s="789"/>
      <c r="BT15" s="790"/>
      <c r="BU15" s="790"/>
      <c r="BV15" s="790"/>
      <c r="BW15" s="790"/>
      <c r="BX15" s="790"/>
      <c r="BY15" s="790"/>
      <c r="BZ15" s="790"/>
      <c r="CA15" s="790"/>
      <c r="CB15" s="790"/>
      <c r="CC15" s="790"/>
      <c r="CD15" s="790"/>
      <c r="CE15" s="790"/>
      <c r="CF15" s="790"/>
      <c r="CG15" s="791"/>
      <c r="CH15" s="756"/>
      <c r="CI15" s="757"/>
      <c r="CJ15" s="757"/>
      <c r="CK15" s="757"/>
      <c r="CL15" s="758"/>
      <c r="CM15" s="756"/>
      <c r="CN15" s="757"/>
      <c r="CO15" s="757"/>
      <c r="CP15" s="757"/>
      <c r="CQ15" s="758"/>
      <c r="CR15" s="756"/>
      <c r="CS15" s="757"/>
      <c r="CT15" s="757"/>
      <c r="CU15" s="757"/>
      <c r="CV15" s="758"/>
      <c r="CW15" s="756"/>
      <c r="CX15" s="757"/>
      <c r="CY15" s="757"/>
      <c r="CZ15" s="757"/>
      <c r="DA15" s="758"/>
      <c r="DB15" s="756"/>
      <c r="DC15" s="757"/>
      <c r="DD15" s="757"/>
      <c r="DE15" s="757"/>
      <c r="DF15" s="758"/>
      <c r="DG15" s="756"/>
      <c r="DH15" s="757"/>
      <c r="DI15" s="757"/>
      <c r="DJ15" s="757"/>
      <c r="DK15" s="758"/>
      <c r="DL15" s="756"/>
      <c r="DM15" s="757"/>
      <c r="DN15" s="757"/>
      <c r="DO15" s="757"/>
      <c r="DP15" s="758"/>
      <c r="DQ15" s="756"/>
      <c r="DR15" s="757"/>
      <c r="DS15" s="757"/>
      <c r="DT15" s="757"/>
      <c r="DU15" s="758"/>
      <c r="DV15" s="789"/>
      <c r="DW15" s="790"/>
      <c r="DX15" s="790"/>
      <c r="DY15" s="790"/>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5"/>
      <c r="AL16" s="786"/>
      <c r="AM16" s="786"/>
      <c r="AN16" s="786"/>
      <c r="AO16" s="786"/>
      <c r="AP16" s="786"/>
      <c r="AQ16" s="786"/>
      <c r="AR16" s="786"/>
      <c r="AS16" s="786"/>
      <c r="AT16" s="786"/>
      <c r="AU16" s="787"/>
      <c r="AV16" s="787"/>
      <c r="AW16" s="787"/>
      <c r="AX16" s="787"/>
      <c r="AY16" s="788"/>
      <c r="AZ16" s="226"/>
      <c r="BA16" s="226"/>
      <c r="BB16" s="226"/>
      <c r="BC16" s="226"/>
      <c r="BD16" s="226"/>
      <c r="BE16" s="227"/>
      <c r="BF16" s="227"/>
      <c r="BG16" s="227"/>
      <c r="BH16" s="227"/>
      <c r="BI16" s="227"/>
      <c r="BJ16" s="227"/>
      <c r="BK16" s="227"/>
      <c r="BL16" s="227"/>
      <c r="BM16" s="227"/>
      <c r="BN16" s="227"/>
      <c r="BO16" s="227"/>
      <c r="BP16" s="227"/>
      <c r="BQ16" s="232">
        <v>10</v>
      </c>
      <c r="BR16" s="233"/>
      <c r="BS16" s="789"/>
      <c r="BT16" s="790"/>
      <c r="BU16" s="790"/>
      <c r="BV16" s="790"/>
      <c r="BW16" s="790"/>
      <c r="BX16" s="790"/>
      <c r="BY16" s="790"/>
      <c r="BZ16" s="790"/>
      <c r="CA16" s="790"/>
      <c r="CB16" s="790"/>
      <c r="CC16" s="790"/>
      <c r="CD16" s="790"/>
      <c r="CE16" s="790"/>
      <c r="CF16" s="790"/>
      <c r="CG16" s="791"/>
      <c r="CH16" s="756"/>
      <c r="CI16" s="757"/>
      <c r="CJ16" s="757"/>
      <c r="CK16" s="757"/>
      <c r="CL16" s="758"/>
      <c r="CM16" s="756"/>
      <c r="CN16" s="757"/>
      <c r="CO16" s="757"/>
      <c r="CP16" s="757"/>
      <c r="CQ16" s="758"/>
      <c r="CR16" s="756"/>
      <c r="CS16" s="757"/>
      <c r="CT16" s="757"/>
      <c r="CU16" s="757"/>
      <c r="CV16" s="758"/>
      <c r="CW16" s="756"/>
      <c r="CX16" s="757"/>
      <c r="CY16" s="757"/>
      <c r="CZ16" s="757"/>
      <c r="DA16" s="758"/>
      <c r="DB16" s="756"/>
      <c r="DC16" s="757"/>
      <c r="DD16" s="757"/>
      <c r="DE16" s="757"/>
      <c r="DF16" s="758"/>
      <c r="DG16" s="756"/>
      <c r="DH16" s="757"/>
      <c r="DI16" s="757"/>
      <c r="DJ16" s="757"/>
      <c r="DK16" s="758"/>
      <c r="DL16" s="756"/>
      <c r="DM16" s="757"/>
      <c r="DN16" s="757"/>
      <c r="DO16" s="757"/>
      <c r="DP16" s="758"/>
      <c r="DQ16" s="756"/>
      <c r="DR16" s="757"/>
      <c r="DS16" s="757"/>
      <c r="DT16" s="757"/>
      <c r="DU16" s="758"/>
      <c r="DV16" s="789"/>
      <c r="DW16" s="790"/>
      <c r="DX16" s="790"/>
      <c r="DY16" s="790"/>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5"/>
      <c r="AL17" s="786"/>
      <c r="AM17" s="786"/>
      <c r="AN17" s="786"/>
      <c r="AO17" s="786"/>
      <c r="AP17" s="786"/>
      <c r="AQ17" s="786"/>
      <c r="AR17" s="786"/>
      <c r="AS17" s="786"/>
      <c r="AT17" s="786"/>
      <c r="AU17" s="787"/>
      <c r="AV17" s="787"/>
      <c r="AW17" s="787"/>
      <c r="AX17" s="787"/>
      <c r="AY17" s="788"/>
      <c r="AZ17" s="226"/>
      <c r="BA17" s="226"/>
      <c r="BB17" s="226"/>
      <c r="BC17" s="226"/>
      <c r="BD17" s="226"/>
      <c r="BE17" s="227"/>
      <c r="BF17" s="227"/>
      <c r="BG17" s="227"/>
      <c r="BH17" s="227"/>
      <c r="BI17" s="227"/>
      <c r="BJ17" s="227"/>
      <c r="BK17" s="227"/>
      <c r="BL17" s="227"/>
      <c r="BM17" s="227"/>
      <c r="BN17" s="227"/>
      <c r="BO17" s="227"/>
      <c r="BP17" s="227"/>
      <c r="BQ17" s="232">
        <v>11</v>
      </c>
      <c r="BR17" s="233"/>
      <c r="BS17" s="789"/>
      <c r="BT17" s="790"/>
      <c r="BU17" s="790"/>
      <c r="BV17" s="790"/>
      <c r="BW17" s="790"/>
      <c r="BX17" s="790"/>
      <c r="BY17" s="790"/>
      <c r="BZ17" s="790"/>
      <c r="CA17" s="790"/>
      <c r="CB17" s="790"/>
      <c r="CC17" s="790"/>
      <c r="CD17" s="790"/>
      <c r="CE17" s="790"/>
      <c r="CF17" s="790"/>
      <c r="CG17" s="791"/>
      <c r="CH17" s="756"/>
      <c r="CI17" s="757"/>
      <c r="CJ17" s="757"/>
      <c r="CK17" s="757"/>
      <c r="CL17" s="758"/>
      <c r="CM17" s="756"/>
      <c r="CN17" s="757"/>
      <c r="CO17" s="757"/>
      <c r="CP17" s="757"/>
      <c r="CQ17" s="758"/>
      <c r="CR17" s="756"/>
      <c r="CS17" s="757"/>
      <c r="CT17" s="757"/>
      <c r="CU17" s="757"/>
      <c r="CV17" s="758"/>
      <c r="CW17" s="756"/>
      <c r="CX17" s="757"/>
      <c r="CY17" s="757"/>
      <c r="CZ17" s="757"/>
      <c r="DA17" s="758"/>
      <c r="DB17" s="756"/>
      <c r="DC17" s="757"/>
      <c r="DD17" s="757"/>
      <c r="DE17" s="757"/>
      <c r="DF17" s="758"/>
      <c r="DG17" s="756"/>
      <c r="DH17" s="757"/>
      <c r="DI17" s="757"/>
      <c r="DJ17" s="757"/>
      <c r="DK17" s="758"/>
      <c r="DL17" s="756"/>
      <c r="DM17" s="757"/>
      <c r="DN17" s="757"/>
      <c r="DO17" s="757"/>
      <c r="DP17" s="758"/>
      <c r="DQ17" s="756"/>
      <c r="DR17" s="757"/>
      <c r="DS17" s="757"/>
      <c r="DT17" s="757"/>
      <c r="DU17" s="758"/>
      <c r="DV17" s="789"/>
      <c r="DW17" s="790"/>
      <c r="DX17" s="790"/>
      <c r="DY17" s="790"/>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5"/>
      <c r="AL18" s="786"/>
      <c r="AM18" s="786"/>
      <c r="AN18" s="786"/>
      <c r="AO18" s="786"/>
      <c r="AP18" s="786"/>
      <c r="AQ18" s="786"/>
      <c r="AR18" s="786"/>
      <c r="AS18" s="786"/>
      <c r="AT18" s="786"/>
      <c r="AU18" s="787"/>
      <c r="AV18" s="787"/>
      <c r="AW18" s="787"/>
      <c r="AX18" s="787"/>
      <c r="AY18" s="788"/>
      <c r="AZ18" s="226"/>
      <c r="BA18" s="226"/>
      <c r="BB18" s="226"/>
      <c r="BC18" s="226"/>
      <c r="BD18" s="226"/>
      <c r="BE18" s="227"/>
      <c r="BF18" s="227"/>
      <c r="BG18" s="227"/>
      <c r="BH18" s="227"/>
      <c r="BI18" s="227"/>
      <c r="BJ18" s="227"/>
      <c r="BK18" s="227"/>
      <c r="BL18" s="227"/>
      <c r="BM18" s="227"/>
      <c r="BN18" s="227"/>
      <c r="BO18" s="227"/>
      <c r="BP18" s="227"/>
      <c r="BQ18" s="232">
        <v>12</v>
      </c>
      <c r="BR18" s="233"/>
      <c r="BS18" s="789"/>
      <c r="BT18" s="790"/>
      <c r="BU18" s="790"/>
      <c r="BV18" s="790"/>
      <c r="BW18" s="790"/>
      <c r="BX18" s="790"/>
      <c r="BY18" s="790"/>
      <c r="BZ18" s="790"/>
      <c r="CA18" s="790"/>
      <c r="CB18" s="790"/>
      <c r="CC18" s="790"/>
      <c r="CD18" s="790"/>
      <c r="CE18" s="790"/>
      <c r="CF18" s="790"/>
      <c r="CG18" s="791"/>
      <c r="CH18" s="756"/>
      <c r="CI18" s="757"/>
      <c r="CJ18" s="757"/>
      <c r="CK18" s="757"/>
      <c r="CL18" s="758"/>
      <c r="CM18" s="756"/>
      <c r="CN18" s="757"/>
      <c r="CO18" s="757"/>
      <c r="CP18" s="757"/>
      <c r="CQ18" s="758"/>
      <c r="CR18" s="756"/>
      <c r="CS18" s="757"/>
      <c r="CT18" s="757"/>
      <c r="CU18" s="757"/>
      <c r="CV18" s="758"/>
      <c r="CW18" s="756"/>
      <c r="CX18" s="757"/>
      <c r="CY18" s="757"/>
      <c r="CZ18" s="757"/>
      <c r="DA18" s="758"/>
      <c r="DB18" s="756"/>
      <c r="DC18" s="757"/>
      <c r="DD18" s="757"/>
      <c r="DE18" s="757"/>
      <c r="DF18" s="758"/>
      <c r="DG18" s="756"/>
      <c r="DH18" s="757"/>
      <c r="DI18" s="757"/>
      <c r="DJ18" s="757"/>
      <c r="DK18" s="758"/>
      <c r="DL18" s="756"/>
      <c r="DM18" s="757"/>
      <c r="DN18" s="757"/>
      <c r="DO18" s="757"/>
      <c r="DP18" s="758"/>
      <c r="DQ18" s="756"/>
      <c r="DR18" s="757"/>
      <c r="DS18" s="757"/>
      <c r="DT18" s="757"/>
      <c r="DU18" s="758"/>
      <c r="DV18" s="789"/>
      <c r="DW18" s="790"/>
      <c r="DX18" s="790"/>
      <c r="DY18" s="790"/>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5"/>
      <c r="AL19" s="786"/>
      <c r="AM19" s="786"/>
      <c r="AN19" s="786"/>
      <c r="AO19" s="786"/>
      <c r="AP19" s="786"/>
      <c r="AQ19" s="786"/>
      <c r="AR19" s="786"/>
      <c r="AS19" s="786"/>
      <c r="AT19" s="786"/>
      <c r="AU19" s="787"/>
      <c r="AV19" s="787"/>
      <c r="AW19" s="787"/>
      <c r="AX19" s="787"/>
      <c r="AY19" s="788"/>
      <c r="AZ19" s="226"/>
      <c r="BA19" s="226"/>
      <c r="BB19" s="226"/>
      <c r="BC19" s="226"/>
      <c r="BD19" s="226"/>
      <c r="BE19" s="227"/>
      <c r="BF19" s="227"/>
      <c r="BG19" s="227"/>
      <c r="BH19" s="227"/>
      <c r="BI19" s="227"/>
      <c r="BJ19" s="227"/>
      <c r="BK19" s="227"/>
      <c r="BL19" s="227"/>
      <c r="BM19" s="227"/>
      <c r="BN19" s="227"/>
      <c r="BO19" s="227"/>
      <c r="BP19" s="227"/>
      <c r="BQ19" s="232">
        <v>13</v>
      </c>
      <c r="BR19" s="233"/>
      <c r="BS19" s="789"/>
      <c r="BT19" s="790"/>
      <c r="BU19" s="790"/>
      <c r="BV19" s="790"/>
      <c r="BW19" s="790"/>
      <c r="BX19" s="790"/>
      <c r="BY19" s="790"/>
      <c r="BZ19" s="790"/>
      <c r="CA19" s="790"/>
      <c r="CB19" s="790"/>
      <c r="CC19" s="790"/>
      <c r="CD19" s="790"/>
      <c r="CE19" s="790"/>
      <c r="CF19" s="790"/>
      <c r="CG19" s="791"/>
      <c r="CH19" s="756"/>
      <c r="CI19" s="757"/>
      <c r="CJ19" s="757"/>
      <c r="CK19" s="757"/>
      <c r="CL19" s="758"/>
      <c r="CM19" s="756"/>
      <c r="CN19" s="757"/>
      <c r="CO19" s="757"/>
      <c r="CP19" s="757"/>
      <c r="CQ19" s="758"/>
      <c r="CR19" s="756"/>
      <c r="CS19" s="757"/>
      <c r="CT19" s="757"/>
      <c r="CU19" s="757"/>
      <c r="CV19" s="758"/>
      <c r="CW19" s="756"/>
      <c r="CX19" s="757"/>
      <c r="CY19" s="757"/>
      <c r="CZ19" s="757"/>
      <c r="DA19" s="758"/>
      <c r="DB19" s="756"/>
      <c r="DC19" s="757"/>
      <c r="DD19" s="757"/>
      <c r="DE19" s="757"/>
      <c r="DF19" s="758"/>
      <c r="DG19" s="756"/>
      <c r="DH19" s="757"/>
      <c r="DI19" s="757"/>
      <c r="DJ19" s="757"/>
      <c r="DK19" s="758"/>
      <c r="DL19" s="756"/>
      <c r="DM19" s="757"/>
      <c r="DN19" s="757"/>
      <c r="DO19" s="757"/>
      <c r="DP19" s="758"/>
      <c r="DQ19" s="756"/>
      <c r="DR19" s="757"/>
      <c r="DS19" s="757"/>
      <c r="DT19" s="757"/>
      <c r="DU19" s="758"/>
      <c r="DV19" s="789"/>
      <c r="DW19" s="790"/>
      <c r="DX19" s="790"/>
      <c r="DY19" s="790"/>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5"/>
      <c r="AL20" s="786"/>
      <c r="AM20" s="786"/>
      <c r="AN20" s="786"/>
      <c r="AO20" s="786"/>
      <c r="AP20" s="786"/>
      <c r="AQ20" s="786"/>
      <c r="AR20" s="786"/>
      <c r="AS20" s="786"/>
      <c r="AT20" s="786"/>
      <c r="AU20" s="787"/>
      <c r="AV20" s="787"/>
      <c r="AW20" s="787"/>
      <c r="AX20" s="787"/>
      <c r="AY20" s="788"/>
      <c r="AZ20" s="226"/>
      <c r="BA20" s="226"/>
      <c r="BB20" s="226"/>
      <c r="BC20" s="226"/>
      <c r="BD20" s="226"/>
      <c r="BE20" s="227"/>
      <c r="BF20" s="227"/>
      <c r="BG20" s="227"/>
      <c r="BH20" s="227"/>
      <c r="BI20" s="227"/>
      <c r="BJ20" s="227"/>
      <c r="BK20" s="227"/>
      <c r="BL20" s="227"/>
      <c r="BM20" s="227"/>
      <c r="BN20" s="227"/>
      <c r="BO20" s="227"/>
      <c r="BP20" s="227"/>
      <c r="BQ20" s="232">
        <v>14</v>
      </c>
      <c r="BR20" s="233"/>
      <c r="BS20" s="789"/>
      <c r="BT20" s="790"/>
      <c r="BU20" s="790"/>
      <c r="BV20" s="790"/>
      <c r="BW20" s="790"/>
      <c r="BX20" s="790"/>
      <c r="BY20" s="790"/>
      <c r="BZ20" s="790"/>
      <c r="CA20" s="790"/>
      <c r="CB20" s="790"/>
      <c r="CC20" s="790"/>
      <c r="CD20" s="790"/>
      <c r="CE20" s="790"/>
      <c r="CF20" s="790"/>
      <c r="CG20" s="791"/>
      <c r="CH20" s="756"/>
      <c r="CI20" s="757"/>
      <c r="CJ20" s="757"/>
      <c r="CK20" s="757"/>
      <c r="CL20" s="758"/>
      <c r="CM20" s="756"/>
      <c r="CN20" s="757"/>
      <c r="CO20" s="757"/>
      <c r="CP20" s="757"/>
      <c r="CQ20" s="758"/>
      <c r="CR20" s="756"/>
      <c r="CS20" s="757"/>
      <c r="CT20" s="757"/>
      <c r="CU20" s="757"/>
      <c r="CV20" s="758"/>
      <c r="CW20" s="756"/>
      <c r="CX20" s="757"/>
      <c r="CY20" s="757"/>
      <c r="CZ20" s="757"/>
      <c r="DA20" s="758"/>
      <c r="DB20" s="756"/>
      <c r="DC20" s="757"/>
      <c r="DD20" s="757"/>
      <c r="DE20" s="757"/>
      <c r="DF20" s="758"/>
      <c r="DG20" s="756"/>
      <c r="DH20" s="757"/>
      <c r="DI20" s="757"/>
      <c r="DJ20" s="757"/>
      <c r="DK20" s="758"/>
      <c r="DL20" s="756"/>
      <c r="DM20" s="757"/>
      <c r="DN20" s="757"/>
      <c r="DO20" s="757"/>
      <c r="DP20" s="758"/>
      <c r="DQ20" s="756"/>
      <c r="DR20" s="757"/>
      <c r="DS20" s="757"/>
      <c r="DT20" s="757"/>
      <c r="DU20" s="758"/>
      <c r="DV20" s="789"/>
      <c r="DW20" s="790"/>
      <c r="DX20" s="790"/>
      <c r="DY20" s="790"/>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5"/>
      <c r="AL21" s="786"/>
      <c r="AM21" s="786"/>
      <c r="AN21" s="786"/>
      <c r="AO21" s="786"/>
      <c r="AP21" s="786"/>
      <c r="AQ21" s="786"/>
      <c r="AR21" s="786"/>
      <c r="AS21" s="786"/>
      <c r="AT21" s="786"/>
      <c r="AU21" s="787"/>
      <c r="AV21" s="787"/>
      <c r="AW21" s="787"/>
      <c r="AX21" s="787"/>
      <c r="AY21" s="788"/>
      <c r="AZ21" s="226"/>
      <c r="BA21" s="226"/>
      <c r="BB21" s="226"/>
      <c r="BC21" s="226"/>
      <c r="BD21" s="226"/>
      <c r="BE21" s="227"/>
      <c r="BF21" s="227"/>
      <c r="BG21" s="227"/>
      <c r="BH21" s="227"/>
      <c r="BI21" s="227"/>
      <c r="BJ21" s="227"/>
      <c r="BK21" s="227"/>
      <c r="BL21" s="227"/>
      <c r="BM21" s="227"/>
      <c r="BN21" s="227"/>
      <c r="BO21" s="227"/>
      <c r="BP21" s="227"/>
      <c r="BQ21" s="232">
        <v>15</v>
      </c>
      <c r="BR21" s="233"/>
      <c r="BS21" s="789"/>
      <c r="BT21" s="790"/>
      <c r="BU21" s="790"/>
      <c r="BV21" s="790"/>
      <c r="BW21" s="790"/>
      <c r="BX21" s="790"/>
      <c r="BY21" s="790"/>
      <c r="BZ21" s="790"/>
      <c r="CA21" s="790"/>
      <c r="CB21" s="790"/>
      <c r="CC21" s="790"/>
      <c r="CD21" s="790"/>
      <c r="CE21" s="790"/>
      <c r="CF21" s="790"/>
      <c r="CG21" s="791"/>
      <c r="CH21" s="756"/>
      <c r="CI21" s="757"/>
      <c r="CJ21" s="757"/>
      <c r="CK21" s="757"/>
      <c r="CL21" s="758"/>
      <c r="CM21" s="756"/>
      <c r="CN21" s="757"/>
      <c r="CO21" s="757"/>
      <c r="CP21" s="757"/>
      <c r="CQ21" s="758"/>
      <c r="CR21" s="756"/>
      <c r="CS21" s="757"/>
      <c r="CT21" s="757"/>
      <c r="CU21" s="757"/>
      <c r="CV21" s="758"/>
      <c r="CW21" s="756"/>
      <c r="CX21" s="757"/>
      <c r="CY21" s="757"/>
      <c r="CZ21" s="757"/>
      <c r="DA21" s="758"/>
      <c r="DB21" s="756"/>
      <c r="DC21" s="757"/>
      <c r="DD21" s="757"/>
      <c r="DE21" s="757"/>
      <c r="DF21" s="758"/>
      <c r="DG21" s="756"/>
      <c r="DH21" s="757"/>
      <c r="DI21" s="757"/>
      <c r="DJ21" s="757"/>
      <c r="DK21" s="758"/>
      <c r="DL21" s="756"/>
      <c r="DM21" s="757"/>
      <c r="DN21" s="757"/>
      <c r="DO21" s="757"/>
      <c r="DP21" s="758"/>
      <c r="DQ21" s="756"/>
      <c r="DR21" s="757"/>
      <c r="DS21" s="757"/>
      <c r="DT21" s="757"/>
      <c r="DU21" s="758"/>
      <c r="DV21" s="789"/>
      <c r="DW21" s="790"/>
      <c r="DX21" s="790"/>
      <c r="DY21" s="790"/>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9"/>
      <c r="BT22" s="790"/>
      <c r="BU22" s="790"/>
      <c r="BV22" s="790"/>
      <c r="BW22" s="790"/>
      <c r="BX22" s="790"/>
      <c r="BY22" s="790"/>
      <c r="BZ22" s="790"/>
      <c r="CA22" s="790"/>
      <c r="CB22" s="790"/>
      <c r="CC22" s="790"/>
      <c r="CD22" s="790"/>
      <c r="CE22" s="790"/>
      <c r="CF22" s="790"/>
      <c r="CG22" s="791"/>
      <c r="CH22" s="756"/>
      <c r="CI22" s="757"/>
      <c r="CJ22" s="757"/>
      <c r="CK22" s="757"/>
      <c r="CL22" s="758"/>
      <c r="CM22" s="756"/>
      <c r="CN22" s="757"/>
      <c r="CO22" s="757"/>
      <c r="CP22" s="757"/>
      <c r="CQ22" s="758"/>
      <c r="CR22" s="756"/>
      <c r="CS22" s="757"/>
      <c r="CT22" s="757"/>
      <c r="CU22" s="757"/>
      <c r="CV22" s="758"/>
      <c r="CW22" s="756"/>
      <c r="CX22" s="757"/>
      <c r="CY22" s="757"/>
      <c r="CZ22" s="757"/>
      <c r="DA22" s="758"/>
      <c r="DB22" s="756"/>
      <c r="DC22" s="757"/>
      <c r="DD22" s="757"/>
      <c r="DE22" s="757"/>
      <c r="DF22" s="758"/>
      <c r="DG22" s="756"/>
      <c r="DH22" s="757"/>
      <c r="DI22" s="757"/>
      <c r="DJ22" s="757"/>
      <c r="DK22" s="758"/>
      <c r="DL22" s="756"/>
      <c r="DM22" s="757"/>
      <c r="DN22" s="757"/>
      <c r="DO22" s="757"/>
      <c r="DP22" s="758"/>
      <c r="DQ22" s="756"/>
      <c r="DR22" s="757"/>
      <c r="DS22" s="757"/>
      <c r="DT22" s="757"/>
      <c r="DU22" s="758"/>
      <c r="DV22" s="789"/>
      <c r="DW22" s="790"/>
      <c r="DX22" s="790"/>
      <c r="DY22" s="790"/>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13526</v>
      </c>
      <c r="R23" s="806"/>
      <c r="S23" s="806"/>
      <c r="T23" s="806"/>
      <c r="U23" s="806"/>
      <c r="V23" s="806">
        <v>12511</v>
      </c>
      <c r="W23" s="806"/>
      <c r="X23" s="806"/>
      <c r="Y23" s="806"/>
      <c r="Z23" s="806"/>
      <c r="AA23" s="806">
        <v>1015</v>
      </c>
      <c r="AB23" s="806"/>
      <c r="AC23" s="806"/>
      <c r="AD23" s="806"/>
      <c r="AE23" s="807"/>
      <c r="AF23" s="808">
        <v>975</v>
      </c>
      <c r="AG23" s="806"/>
      <c r="AH23" s="806"/>
      <c r="AI23" s="806"/>
      <c r="AJ23" s="809"/>
      <c r="AK23" s="810"/>
      <c r="AL23" s="811"/>
      <c r="AM23" s="811"/>
      <c r="AN23" s="811"/>
      <c r="AO23" s="811"/>
      <c r="AP23" s="806">
        <v>14634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9"/>
      <c r="BT23" s="790"/>
      <c r="BU23" s="790"/>
      <c r="BV23" s="790"/>
      <c r="BW23" s="790"/>
      <c r="BX23" s="790"/>
      <c r="BY23" s="790"/>
      <c r="BZ23" s="790"/>
      <c r="CA23" s="790"/>
      <c r="CB23" s="790"/>
      <c r="CC23" s="790"/>
      <c r="CD23" s="790"/>
      <c r="CE23" s="790"/>
      <c r="CF23" s="790"/>
      <c r="CG23" s="791"/>
      <c r="CH23" s="756"/>
      <c r="CI23" s="757"/>
      <c r="CJ23" s="757"/>
      <c r="CK23" s="757"/>
      <c r="CL23" s="758"/>
      <c r="CM23" s="756"/>
      <c r="CN23" s="757"/>
      <c r="CO23" s="757"/>
      <c r="CP23" s="757"/>
      <c r="CQ23" s="758"/>
      <c r="CR23" s="756"/>
      <c r="CS23" s="757"/>
      <c r="CT23" s="757"/>
      <c r="CU23" s="757"/>
      <c r="CV23" s="758"/>
      <c r="CW23" s="756"/>
      <c r="CX23" s="757"/>
      <c r="CY23" s="757"/>
      <c r="CZ23" s="757"/>
      <c r="DA23" s="758"/>
      <c r="DB23" s="756"/>
      <c r="DC23" s="757"/>
      <c r="DD23" s="757"/>
      <c r="DE23" s="757"/>
      <c r="DF23" s="758"/>
      <c r="DG23" s="756"/>
      <c r="DH23" s="757"/>
      <c r="DI23" s="757"/>
      <c r="DJ23" s="757"/>
      <c r="DK23" s="758"/>
      <c r="DL23" s="756"/>
      <c r="DM23" s="757"/>
      <c r="DN23" s="757"/>
      <c r="DO23" s="757"/>
      <c r="DP23" s="758"/>
      <c r="DQ23" s="756"/>
      <c r="DR23" s="757"/>
      <c r="DS23" s="757"/>
      <c r="DT23" s="757"/>
      <c r="DU23" s="758"/>
      <c r="DV23" s="789"/>
      <c r="DW23" s="790"/>
      <c r="DX23" s="790"/>
      <c r="DY23" s="790"/>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9"/>
      <c r="BT24" s="790"/>
      <c r="BU24" s="790"/>
      <c r="BV24" s="790"/>
      <c r="BW24" s="790"/>
      <c r="BX24" s="790"/>
      <c r="BY24" s="790"/>
      <c r="BZ24" s="790"/>
      <c r="CA24" s="790"/>
      <c r="CB24" s="790"/>
      <c r="CC24" s="790"/>
      <c r="CD24" s="790"/>
      <c r="CE24" s="790"/>
      <c r="CF24" s="790"/>
      <c r="CG24" s="791"/>
      <c r="CH24" s="756"/>
      <c r="CI24" s="757"/>
      <c r="CJ24" s="757"/>
      <c r="CK24" s="757"/>
      <c r="CL24" s="758"/>
      <c r="CM24" s="756"/>
      <c r="CN24" s="757"/>
      <c r="CO24" s="757"/>
      <c r="CP24" s="757"/>
      <c r="CQ24" s="758"/>
      <c r="CR24" s="756"/>
      <c r="CS24" s="757"/>
      <c r="CT24" s="757"/>
      <c r="CU24" s="757"/>
      <c r="CV24" s="758"/>
      <c r="CW24" s="756"/>
      <c r="CX24" s="757"/>
      <c r="CY24" s="757"/>
      <c r="CZ24" s="757"/>
      <c r="DA24" s="758"/>
      <c r="DB24" s="756"/>
      <c r="DC24" s="757"/>
      <c r="DD24" s="757"/>
      <c r="DE24" s="757"/>
      <c r="DF24" s="758"/>
      <c r="DG24" s="756"/>
      <c r="DH24" s="757"/>
      <c r="DI24" s="757"/>
      <c r="DJ24" s="757"/>
      <c r="DK24" s="758"/>
      <c r="DL24" s="756"/>
      <c r="DM24" s="757"/>
      <c r="DN24" s="757"/>
      <c r="DO24" s="757"/>
      <c r="DP24" s="758"/>
      <c r="DQ24" s="756"/>
      <c r="DR24" s="757"/>
      <c r="DS24" s="757"/>
      <c r="DT24" s="757"/>
      <c r="DU24" s="758"/>
      <c r="DV24" s="789"/>
      <c r="DW24" s="790"/>
      <c r="DX24" s="790"/>
      <c r="DY24" s="790"/>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9"/>
      <c r="BT25" s="790"/>
      <c r="BU25" s="790"/>
      <c r="BV25" s="790"/>
      <c r="BW25" s="790"/>
      <c r="BX25" s="790"/>
      <c r="BY25" s="790"/>
      <c r="BZ25" s="790"/>
      <c r="CA25" s="790"/>
      <c r="CB25" s="790"/>
      <c r="CC25" s="790"/>
      <c r="CD25" s="790"/>
      <c r="CE25" s="790"/>
      <c r="CF25" s="790"/>
      <c r="CG25" s="791"/>
      <c r="CH25" s="756"/>
      <c r="CI25" s="757"/>
      <c r="CJ25" s="757"/>
      <c r="CK25" s="757"/>
      <c r="CL25" s="758"/>
      <c r="CM25" s="756"/>
      <c r="CN25" s="757"/>
      <c r="CO25" s="757"/>
      <c r="CP25" s="757"/>
      <c r="CQ25" s="758"/>
      <c r="CR25" s="756"/>
      <c r="CS25" s="757"/>
      <c r="CT25" s="757"/>
      <c r="CU25" s="757"/>
      <c r="CV25" s="758"/>
      <c r="CW25" s="756"/>
      <c r="CX25" s="757"/>
      <c r="CY25" s="757"/>
      <c r="CZ25" s="757"/>
      <c r="DA25" s="758"/>
      <c r="DB25" s="756"/>
      <c r="DC25" s="757"/>
      <c r="DD25" s="757"/>
      <c r="DE25" s="757"/>
      <c r="DF25" s="758"/>
      <c r="DG25" s="756"/>
      <c r="DH25" s="757"/>
      <c r="DI25" s="757"/>
      <c r="DJ25" s="757"/>
      <c r="DK25" s="758"/>
      <c r="DL25" s="756"/>
      <c r="DM25" s="757"/>
      <c r="DN25" s="757"/>
      <c r="DO25" s="757"/>
      <c r="DP25" s="758"/>
      <c r="DQ25" s="756"/>
      <c r="DR25" s="757"/>
      <c r="DS25" s="757"/>
      <c r="DT25" s="757"/>
      <c r="DU25" s="758"/>
      <c r="DV25" s="789"/>
      <c r="DW25" s="790"/>
      <c r="DX25" s="790"/>
      <c r="DY25" s="790"/>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9"/>
      <c r="BT26" s="790"/>
      <c r="BU26" s="790"/>
      <c r="BV26" s="790"/>
      <c r="BW26" s="790"/>
      <c r="BX26" s="790"/>
      <c r="BY26" s="790"/>
      <c r="BZ26" s="790"/>
      <c r="CA26" s="790"/>
      <c r="CB26" s="790"/>
      <c r="CC26" s="790"/>
      <c r="CD26" s="790"/>
      <c r="CE26" s="790"/>
      <c r="CF26" s="790"/>
      <c r="CG26" s="791"/>
      <c r="CH26" s="756"/>
      <c r="CI26" s="757"/>
      <c r="CJ26" s="757"/>
      <c r="CK26" s="757"/>
      <c r="CL26" s="758"/>
      <c r="CM26" s="756"/>
      <c r="CN26" s="757"/>
      <c r="CO26" s="757"/>
      <c r="CP26" s="757"/>
      <c r="CQ26" s="758"/>
      <c r="CR26" s="756"/>
      <c r="CS26" s="757"/>
      <c r="CT26" s="757"/>
      <c r="CU26" s="757"/>
      <c r="CV26" s="758"/>
      <c r="CW26" s="756"/>
      <c r="CX26" s="757"/>
      <c r="CY26" s="757"/>
      <c r="CZ26" s="757"/>
      <c r="DA26" s="758"/>
      <c r="DB26" s="756"/>
      <c r="DC26" s="757"/>
      <c r="DD26" s="757"/>
      <c r="DE26" s="757"/>
      <c r="DF26" s="758"/>
      <c r="DG26" s="756"/>
      <c r="DH26" s="757"/>
      <c r="DI26" s="757"/>
      <c r="DJ26" s="757"/>
      <c r="DK26" s="758"/>
      <c r="DL26" s="756"/>
      <c r="DM26" s="757"/>
      <c r="DN26" s="757"/>
      <c r="DO26" s="757"/>
      <c r="DP26" s="758"/>
      <c r="DQ26" s="756"/>
      <c r="DR26" s="757"/>
      <c r="DS26" s="757"/>
      <c r="DT26" s="757"/>
      <c r="DU26" s="758"/>
      <c r="DV26" s="789"/>
      <c r="DW26" s="790"/>
      <c r="DX26" s="790"/>
      <c r="DY26" s="790"/>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9"/>
      <c r="BT27" s="790"/>
      <c r="BU27" s="790"/>
      <c r="BV27" s="790"/>
      <c r="BW27" s="790"/>
      <c r="BX27" s="790"/>
      <c r="BY27" s="790"/>
      <c r="BZ27" s="790"/>
      <c r="CA27" s="790"/>
      <c r="CB27" s="790"/>
      <c r="CC27" s="790"/>
      <c r="CD27" s="790"/>
      <c r="CE27" s="790"/>
      <c r="CF27" s="790"/>
      <c r="CG27" s="791"/>
      <c r="CH27" s="756"/>
      <c r="CI27" s="757"/>
      <c r="CJ27" s="757"/>
      <c r="CK27" s="757"/>
      <c r="CL27" s="758"/>
      <c r="CM27" s="756"/>
      <c r="CN27" s="757"/>
      <c r="CO27" s="757"/>
      <c r="CP27" s="757"/>
      <c r="CQ27" s="758"/>
      <c r="CR27" s="756"/>
      <c r="CS27" s="757"/>
      <c r="CT27" s="757"/>
      <c r="CU27" s="757"/>
      <c r="CV27" s="758"/>
      <c r="CW27" s="756"/>
      <c r="CX27" s="757"/>
      <c r="CY27" s="757"/>
      <c r="CZ27" s="757"/>
      <c r="DA27" s="758"/>
      <c r="DB27" s="756"/>
      <c r="DC27" s="757"/>
      <c r="DD27" s="757"/>
      <c r="DE27" s="757"/>
      <c r="DF27" s="758"/>
      <c r="DG27" s="756"/>
      <c r="DH27" s="757"/>
      <c r="DI27" s="757"/>
      <c r="DJ27" s="757"/>
      <c r="DK27" s="758"/>
      <c r="DL27" s="756"/>
      <c r="DM27" s="757"/>
      <c r="DN27" s="757"/>
      <c r="DO27" s="757"/>
      <c r="DP27" s="758"/>
      <c r="DQ27" s="756"/>
      <c r="DR27" s="757"/>
      <c r="DS27" s="757"/>
      <c r="DT27" s="757"/>
      <c r="DU27" s="758"/>
      <c r="DV27" s="789"/>
      <c r="DW27" s="790"/>
      <c r="DX27" s="790"/>
      <c r="DY27" s="790"/>
      <c r="DZ27" s="792"/>
      <c r="EA27" s="224"/>
    </row>
    <row r="28" spans="1:131" ht="26.25" customHeight="1" thickTop="1" x14ac:dyDescent="0.15">
      <c r="A28" s="236">
        <v>1</v>
      </c>
      <c r="B28" s="765" t="s">
        <v>388</v>
      </c>
      <c r="C28" s="766"/>
      <c r="D28" s="766"/>
      <c r="E28" s="766"/>
      <c r="F28" s="766"/>
      <c r="G28" s="766"/>
      <c r="H28" s="766"/>
      <c r="I28" s="766"/>
      <c r="J28" s="766"/>
      <c r="K28" s="766"/>
      <c r="L28" s="766"/>
      <c r="M28" s="766"/>
      <c r="N28" s="766"/>
      <c r="O28" s="766"/>
      <c r="P28" s="767"/>
      <c r="Q28" s="835">
        <v>2181</v>
      </c>
      <c r="R28" s="836"/>
      <c r="S28" s="836"/>
      <c r="T28" s="836"/>
      <c r="U28" s="836"/>
      <c r="V28" s="836">
        <v>2089</v>
      </c>
      <c r="W28" s="836"/>
      <c r="X28" s="836"/>
      <c r="Y28" s="836"/>
      <c r="Z28" s="836"/>
      <c r="AA28" s="836">
        <v>92</v>
      </c>
      <c r="AB28" s="836"/>
      <c r="AC28" s="836"/>
      <c r="AD28" s="836"/>
      <c r="AE28" s="837"/>
      <c r="AF28" s="838">
        <v>92</v>
      </c>
      <c r="AG28" s="836"/>
      <c r="AH28" s="836"/>
      <c r="AI28" s="836"/>
      <c r="AJ28" s="839"/>
      <c r="AK28" s="840">
        <v>142</v>
      </c>
      <c r="AL28" s="841"/>
      <c r="AM28" s="841"/>
      <c r="AN28" s="841"/>
      <c r="AO28" s="841"/>
      <c r="AP28" s="842" t="s">
        <v>489</v>
      </c>
      <c r="AQ28" s="843"/>
      <c r="AR28" s="843"/>
      <c r="AS28" s="843"/>
      <c r="AT28" s="844"/>
      <c r="AU28" s="842" t="s">
        <v>489</v>
      </c>
      <c r="AV28" s="843"/>
      <c r="AW28" s="843"/>
      <c r="AX28" s="843"/>
      <c r="AY28" s="844"/>
      <c r="AZ28" s="845" t="s">
        <v>489</v>
      </c>
      <c r="BA28" s="846"/>
      <c r="BB28" s="846"/>
      <c r="BC28" s="846"/>
      <c r="BD28" s="847"/>
      <c r="BE28" s="833"/>
      <c r="BF28" s="833"/>
      <c r="BG28" s="833"/>
      <c r="BH28" s="833"/>
      <c r="BI28" s="834"/>
      <c r="BJ28" s="226"/>
      <c r="BK28" s="226"/>
      <c r="BL28" s="226"/>
      <c r="BM28" s="226"/>
      <c r="BN28" s="226"/>
      <c r="BO28" s="235"/>
      <c r="BP28" s="235"/>
      <c r="BQ28" s="232">
        <v>22</v>
      </c>
      <c r="BR28" s="233"/>
      <c r="BS28" s="789"/>
      <c r="BT28" s="790"/>
      <c r="BU28" s="790"/>
      <c r="BV28" s="790"/>
      <c r="BW28" s="790"/>
      <c r="BX28" s="790"/>
      <c r="BY28" s="790"/>
      <c r="BZ28" s="790"/>
      <c r="CA28" s="790"/>
      <c r="CB28" s="790"/>
      <c r="CC28" s="790"/>
      <c r="CD28" s="790"/>
      <c r="CE28" s="790"/>
      <c r="CF28" s="790"/>
      <c r="CG28" s="791"/>
      <c r="CH28" s="756"/>
      <c r="CI28" s="757"/>
      <c r="CJ28" s="757"/>
      <c r="CK28" s="757"/>
      <c r="CL28" s="758"/>
      <c r="CM28" s="756"/>
      <c r="CN28" s="757"/>
      <c r="CO28" s="757"/>
      <c r="CP28" s="757"/>
      <c r="CQ28" s="758"/>
      <c r="CR28" s="756"/>
      <c r="CS28" s="757"/>
      <c r="CT28" s="757"/>
      <c r="CU28" s="757"/>
      <c r="CV28" s="758"/>
      <c r="CW28" s="756"/>
      <c r="CX28" s="757"/>
      <c r="CY28" s="757"/>
      <c r="CZ28" s="757"/>
      <c r="DA28" s="758"/>
      <c r="DB28" s="756"/>
      <c r="DC28" s="757"/>
      <c r="DD28" s="757"/>
      <c r="DE28" s="757"/>
      <c r="DF28" s="758"/>
      <c r="DG28" s="756"/>
      <c r="DH28" s="757"/>
      <c r="DI28" s="757"/>
      <c r="DJ28" s="757"/>
      <c r="DK28" s="758"/>
      <c r="DL28" s="756"/>
      <c r="DM28" s="757"/>
      <c r="DN28" s="757"/>
      <c r="DO28" s="757"/>
      <c r="DP28" s="758"/>
      <c r="DQ28" s="756"/>
      <c r="DR28" s="757"/>
      <c r="DS28" s="757"/>
      <c r="DT28" s="757"/>
      <c r="DU28" s="758"/>
      <c r="DV28" s="789"/>
      <c r="DW28" s="790"/>
      <c r="DX28" s="790"/>
      <c r="DY28" s="790"/>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2990</v>
      </c>
      <c r="R29" s="797"/>
      <c r="S29" s="797"/>
      <c r="T29" s="797"/>
      <c r="U29" s="797"/>
      <c r="V29" s="797">
        <v>2863</v>
      </c>
      <c r="W29" s="797"/>
      <c r="X29" s="797"/>
      <c r="Y29" s="797"/>
      <c r="Z29" s="797"/>
      <c r="AA29" s="797">
        <v>128</v>
      </c>
      <c r="AB29" s="797"/>
      <c r="AC29" s="797"/>
      <c r="AD29" s="797"/>
      <c r="AE29" s="798"/>
      <c r="AF29" s="799">
        <v>128</v>
      </c>
      <c r="AG29" s="800"/>
      <c r="AH29" s="800"/>
      <c r="AI29" s="800"/>
      <c r="AJ29" s="801"/>
      <c r="AK29" s="850">
        <v>399</v>
      </c>
      <c r="AL29" s="856"/>
      <c r="AM29" s="856"/>
      <c r="AN29" s="856"/>
      <c r="AO29" s="856"/>
      <c r="AP29" s="848" t="s">
        <v>489</v>
      </c>
      <c r="AQ29" s="849"/>
      <c r="AR29" s="849"/>
      <c r="AS29" s="849"/>
      <c r="AT29" s="850"/>
      <c r="AU29" s="848" t="s">
        <v>489</v>
      </c>
      <c r="AV29" s="849"/>
      <c r="AW29" s="849"/>
      <c r="AX29" s="849"/>
      <c r="AY29" s="850"/>
      <c r="AZ29" s="851" t="s">
        <v>489</v>
      </c>
      <c r="BA29" s="852"/>
      <c r="BB29" s="852"/>
      <c r="BC29" s="852"/>
      <c r="BD29" s="853"/>
      <c r="BE29" s="854"/>
      <c r="BF29" s="854"/>
      <c r="BG29" s="854"/>
      <c r="BH29" s="854"/>
      <c r="BI29" s="855"/>
      <c r="BJ29" s="226"/>
      <c r="BK29" s="226"/>
      <c r="BL29" s="226"/>
      <c r="BM29" s="226"/>
      <c r="BN29" s="226"/>
      <c r="BO29" s="235"/>
      <c r="BP29" s="235"/>
      <c r="BQ29" s="232">
        <v>23</v>
      </c>
      <c r="BR29" s="233"/>
      <c r="BS29" s="789"/>
      <c r="BT29" s="790"/>
      <c r="BU29" s="790"/>
      <c r="BV29" s="790"/>
      <c r="BW29" s="790"/>
      <c r="BX29" s="790"/>
      <c r="BY29" s="790"/>
      <c r="BZ29" s="790"/>
      <c r="CA29" s="790"/>
      <c r="CB29" s="790"/>
      <c r="CC29" s="790"/>
      <c r="CD29" s="790"/>
      <c r="CE29" s="790"/>
      <c r="CF29" s="790"/>
      <c r="CG29" s="791"/>
      <c r="CH29" s="756"/>
      <c r="CI29" s="757"/>
      <c r="CJ29" s="757"/>
      <c r="CK29" s="757"/>
      <c r="CL29" s="758"/>
      <c r="CM29" s="756"/>
      <c r="CN29" s="757"/>
      <c r="CO29" s="757"/>
      <c r="CP29" s="757"/>
      <c r="CQ29" s="758"/>
      <c r="CR29" s="756"/>
      <c r="CS29" s="757"/>
      <c r="CT29" s="757"/>
      <c r="CU29" s="757"/>
      <c r="CV29" s="758"/>
      <c r="CW29" s="756"/>
      <c r="CX29" s="757"/>
      <c r="CY29" s="757"/>
      <c r="CZ29" s="757"/>
      <c r="DA29" s="758"/>
      <c r="DB29" s="756"/>
      <c r="DC29" s="757"/>
      <c r="DD29" s="757"/>
      <c r="DE29" s="757"/>
      <c r="DF29" s="758"/>
      <c r="DG29" s="756"/>
      <c r="DH29" s="757"/>
      <c r="DI29" s="757"/>
      <c r="DJ29" s="757"/>
      <c r="DK29" s="758"/>
      <c r="DL29" s="756"/>
      <c r="DM29" s="757"/>
      <c r="DN29" s="757"/>
      <c r="DO29" s="757"/>
      <c r="DP29" s="758"/>
      <c r="DQ29" s="756"/>
      <c r="DR29" s="757"/>
      <c r="DS29" s="757"/>
      <c r="DT29" s="757"/>
      <c r="DU29" s="758"/>
      <c r="DV29" s="789"/>
      <c r="DW29" s="790"/>
      <c r="DX29" s="790"/>
      <c r="DY29" s="790"/>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278</v>
      </c>
      <c r="R30" s="797"/>
      <c r="S30" s="797"/>
      <c r="T30" s="797"/>
      <c r="U30" s="797"/>
      <c r="V30" s="797">
        <v>274</v>
      </c>
      <c r="W30" s="797"/>
      <c r="X30" s="797"/>
      <c r="Y30" s="797"/>
      <c r="Z30" s="797"/>
      <c r="AA30" s="797">
        <v>4</v>
      </c>
      <c r="AB30" s="797"/>
      <c r="AC30" s="797"/>
      <c r="AD30" s="797"/>
      <c r="AE30" s="798"/>
      <c r="AF30" s="799">
        <v>4</v>
      </c>
      <c r="AG30" s="800"/>
      <c r="AH30" s="800"/>
      <c r="AI30" s="800"/>
      <c r="AJ30" s="801"/>
      <c r="AK30" s="850">
        <v>88</v>
      </c>
      <c r="AL30" s="856"/>
      <c r="AM30" s="856"/>
      <c r="AN30" s="856"/>
      <c r="AO30" s="856"/>
      <c r="AP30" s="848" t="s">
        <v>489</v>
      </c>
      <c r="AQ30" s="849"/>
      <c r="AR30" s="849"/>
      <c r="AS30" s="849"/>
      <c r="AT30" s="850"/>
      <c r="AU30" s="848" t="s">
        <v>489</v>
      </c>
      <c r="AV30" s="849"/>
      <c r="AW30" s="849"/>
      <c r="AX30" s="849"/>
      <c r="AY30" s="850"/>
      <c r="AZ30" s="851" t="s">
        <v>489</v>
      </c>
      <c r="BA30" s="852"/>
      <c r="BB30" s="852"/>
      <c r="BC30" s="852"/>
      <c r="BD30" s="853"/>
      <c r="BE30" s="854"/>
      <c r="BF30" s="854"/>
      <c r="BG30" s="854"/>
      <c r="BH30" s="854"/>
      <c r="BI30" s="855"/>
      <c r="BJ30" s="226"/>
      <c r="BK30" s="226"/>
      <c r="BL30" s="226"/>
      <c r="BM30" s="226"/>
      <c r="BN30" s="226"/>
      <c r="BO30" s="235"/>
      <c r="BP30" s="235"/>
      <c r="BQ30" s="232">
        <v>24</v>
      </c>
      <c r="BR30" s="233"/>
      <c r="BS30" s="789"/>
      <c r="BT30" s="790"/>
      <c r="BU30" s="790"/>
      <c r="BV30" s="790"/>
      <c r="BW30" s="790"/>
      <c r="BX30" s="790"/>
      <c r="BY30" s="790"/>
      <c r="BZ30" s="790"/>
      <c r="CA30" s="790"/>
      <c r="CB30" s="790"/>
      <c r="CC30" s="790"/>
      <c r="CD30" s="790"/>
      <c r="CE30" s="790"/>
      <c r="CF30" s="790"/>
      <c r="CG30" s="791"/>
      <c r="CH30" s="756"/>
      <c r="CI30" s="757"/>
      <c r="CJ30" s="757"/>
      <c r="CK30" s="757"/>
      <c r="CL30" s="758"/>
      <c r="CM30" s="756"/>
      <c r="CN30" s="757"/>
      <c r="CO30" s="757"/>
      <c r="CP30" s="757"/>
      <c r="CQ30" s="758"/>
      <c r="CR30" s="756"/>
      <c r="CS30" s="757"/>
      <c r="CT30" s="757"/>
      <c r="CU30" s="757"/>
      <c r="CV30" s="758"/>
      <c r="CW30" s="756"/>
      <c r="CX30" s="757"/>
      <c r="CY30" s="757"/>
      <c r="CZ30" s="757"/>
      <c r="DA30" s="758"/>
      <c r="DB30" s="756"/>
      <c r="DC30" s="757"/>
      <c r="DD30" s="757"/>
      <c r="DE30" s="757"/>
      <c r="DF30" s="758"/>
      <c r="DG30" s="756"/>
      <c r="DH30" s="757"/>
      <c r="DI30" s="757"/>
      <c r="DJ30" s="757"/>
      <c r="DK30" s="758"/>
      <c r="DL30" s="756"/>
      <c r="DM30" s="757"/>
      <c r="DN30" s="757"/>
      <c r="DO30" s="757"/>
      <c r="DP30" s="758"/>
      <c r="DQ30" s="756"/>
      <c r="DR30" s="757"/>
      <c r="DS30" s="757"/>
      <c r="DT30" s="757"/>
      <c r="DU30" s="758"/>
      <c r="DV30" s="789"/>
      <c r="DW30" s="790"/>
      <c r="DX30" s="790"/>
      <c r="DY30" s="790"/>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556</v>
      </c>
      <c r="R31" s="797"/>
      <c r="S31" s="797"/>
      <c r="T31" s="797"/>
      <c r="U31" s="797"/>
      <c r="V31" s="797">
        <v>548</v>
      </c>
      <c r="W31" s="797"/>
      <c r="X31" s="797"/>
      <c r="Y31" s="797"/>
      <c r="Z31" s="797"/>
      <c r="AA31" s="797">
        <v>8</v>
      </c>
      <c r="AB31" s="797"/>
      <c r="AC31" s="797"/>
      <c r="AD31" s="797"/>
      <c r="AE31" s="798"/>
      <c r="AF31" s="799">
        <v>315</v>
      </c>
      <c r="AG31" s="800"/>
      <c r="AH31" s="800"/>
      <c r="AI31" s="800"/>
      <c r="AJ31" s="801"/>
      <c r="AK31" s="850">
        <v>11</v>
      </c>
      <c r="AL31" s="856"/>
      <c r="AM31" s="856"/>
      <c r="AN31" s="856"/>
      <c r="AO31" s="856"/>
      <c r="AP31" s="856">
        <v>1189</v>
      </c>
      <c r="AQ31" s="856"/>
      <c r="AR31" s="856"/>
      <c r="AS31" s="856"/>
      <c r="AT31" s="856"/>
      <c r="AU31" s="856">
        <v>68</v>
      </c>
      <c r="AV31" s="856"/>
      <c r="AW31" s="856"/>
      <c r="AX31" s="856"/>
      <c r="AY31" s="856"/>
      <c r="AZ31" s="857" t="s">
        <v>489</v>
      </c>
      <c r="BA31" s="857"/>
      <c r="BB31" s="857"/>
      <c r="BC31" s="857"/>
      <c r="BD31" s="857"/>
      <c r="BE31" s="854" t="s">
        <v>392</v>
      </c>
      <c r="BF31" s="854"/>
      <c r="BG31" s="854"/>
      <c r="BH31" s="854"/>
      <c r="BI31" s="855"/>
      <c r="BJ31" s="226"/>
      <c r="BK31" s="226"/>
      <c r="BL31" s="226"/>
      <c r="BM31" s="226"/>
      <c r="BN31" s="226"/>
      <c r="BO31" s="235"/>
      <c r="BP31" s="235"/>
      <c r="BQ31" s="232">
        <v>25</v>
      </c>
      <c r="BR31" s="233"/>
      <c r="BS31" s="789"/>
      <c r="BT31" s="790"/>
      <c r="BU31" s="790"/>
      <c r="BV31" s="790"/>
      <c r="BW31" s="790"/>
      <c r="BX31" s="790"/>
      <c r="BY31" s="790"/>
      <c r="BZ31" s="790"/>
      <c r="CA31" s="790"/>
      <c r="CB31" s="790"/>
      <c r="CC31" s="790"/>
      <c r="CD31" s="790"/>
      <c r="CE31" s="790"/>
      <c r="CF31" s="790"/>
      <c r="CG31" s="791"/>
      <c r="CH31" s="756"/>
      <c r="CI31" s="757"/>
      <c r="CJ31" s="757"/>
      <c r="CK31" s="757"/>
      <c r="CL31" s="758"/>
      <c r="CM31" s="756"/>
      <c r="CN31" s="757"/>
      <c r="CO31" s="757"/>
      <c r="CP31" s="757"/>
      <c r="CQ31" s="758"/>
      <c r="CR31" s="756"/>
      <c r="CS31" s="757"/>
      <c r="CT31" s="757"/>
      <c r="CU31" s="757"/>
      <c r="CV31" s="758"/>
      <c r="CW31" s="756"/>
      <c r="CX31" s="757"/>
      <c r="CY31" s="757"/>
      <c r="CZ31" s="757"/>
      <c r="DA31" s="758"/>
      <c r="DB31" s="756"/>
      <c r="DC31" s="757"/>
      <c r="DD31" s="757"/>
      <c r="DE31" s="757"/>
      <c r="DF31" s="758"/>
      <c r="DG31" s="756"/>
      <c r="DH31" s="757"/>
      <c r="DI31" s="757"/>
      <c r="DJ31" s="757"/>
      <c r="DK31" s="758"/>
      <c r="DL31" s="756"/>
      <c r="DM31" s="757"/>
      <c r="DN31" s="757"/>
      <c r="DO31" s="757"/>
      <c r="DP31" s="758"/>
      <c r="DQ31" s="756"/>
      <c r="DR31" s="757"/>
      <c r="DS31" s="757"/>
      <c r="DT31" s="757"/>
      <c r="DU31" s="758"/>
      <c r="DV31" s="789"/>
      <c r="DW31" s="790"/>
      <c r="DX31" s="790"/>
      <c r="DY31" s="790"/>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560</v>
      </c>
      <c r="R32" s="797"/>
      <c r="S32" s="797"/>
      <c r="T32" s="797"/>
      <c r="U32" s="797"/>
      <c r="V32" s="797">
        <v>573</v>
      </c>
      <c r="W32" s="797"/>
      <c r="X32" s="797"/>
      <c r="Y32" s="797"/>
      <c r="Z32" s="797"/>
      <c r="AA32" s="797">
        <v>-13</v>
      </c>
      <c r="AB32" s="797"/>
      <c r="AC32" s="797"/>
      <c r="AD32" s="797"/>
      <c r="AE32" s="798"/>
      <c r="AF32" s="799">
        <v>377</v>
      </c>
      <c r="AG32" s="800"/>
      <c r="AH32" s="800"/>
      <c r="AI32" s="800"/>
      <c r="AJ32" s="801"/>
      <c r="AK32" s="850">
        <v>0</v>
      </c>
      <c r="AL32" s="856"/>
      <c r="AM32" s="856"/>
      <c r="AN32" s="856"/>
      <c r="AO32" s="856"/>
      <c r="AP32" s="856">
        <v>253</v>
      </c>
      <c r="AQ32" s="856"/>
      <c r="AR32" s="856"/>
      <c r="AS32" s="856"/>
      <c r="AT32" s="856"/>
      <c r="AU32" s="857" t="s">
        <v>489</v>
      </c>
      <c r="AV32" s="857"/>
      <c r="AW32" s="857"/>
      <c r="AX32" s="857"/>
      <c r="AY32" s="857"/>
      <c r="AZ32" s="857" t="s">
        <v>489</v>
      </c>
      <c r="BA32" s="857"/>
      <c r="BB32" s="857"/>
      <c r="BC32" s="857"/>
      <c r="BD32" s="857"/>
      <c r="BE32" s="854" t="s">
        <v>392</v>
      </c>
      <c r="BF32" s="854"/>
      <c r="BG32" s="854"/>
      <c r="BH32" s="854"/>
      <c r="BI32" s="855"/>
      <c r="BJ32" s="226"/>
      <c r="BK32" s="226"/>
      <c r="BL32" s="226"/>
      <c r="BM32" s="226"/>
      <c r="BN32" s="226"/>
      <c r="BO32" s="235"/>
      <c r="BP32" s="235"/>
      <c r="BQ32" s="232">
        <v>26</v>
      </c>
      <c r="BR32" s="233"/>
      <c r="BS32" s="789"/>
      <c r="BT32" s="790"/>
      <c r="BU32" s="790"/>
      <c r="BV32" s="790"/>
      <c r="BW32" s="790"/>
      <c r="BX32" s="790"/>
      <c r="BY32" s="790"/>
      <c r="BZ32" s="790"/>
      <c r="CA32" s="790"/>
      <c r="CB32" s="790"/>
      <c r="CC32" s="790"/>
      <c r="CD32" s="790"/>
      <c r="CE32" s="790"/>
      <c r="CF32" s="790"/>
      <c r="CG32" s="791"/>
      <c r="CH32" s="756"/>
      <c r="CI32" s="757"/>
      <c r="CJ32" s="757"/>
      <c r="CK32" s="757"/>
      <c r="CL32" s="758"/>
      <c r="CM32" s="756"/>
      <c r="CN32" s="757"/>
      <c r="CO32" s="757"/>
      <c r="CP32" s="757"/>
      <c r="CQ32" s="758"/>
      <c r="CR32" s="756"/>
      <c r="CS32" s="757"/>
      <c r="CT32" s="757"/>
      <c r="CU32" s="757"/>
      <c r="CV32" s="758"/>
      <c r="CW32" s="756"/>
      <c r="CX32" s="757"/>
      <c r="CY32" s="757"/>
      <c r="CZ32" s="757"/>
      <c r="DA32" s="758"/>
      <c r="DB32" s="756"/>
      <c r="DC32" s="757"/>
      <c r="DD32" s="757"/>
      <c r="DE32" s="757"/>
      <c r="DF32" s="758"/>
      <c r="DG32" s="756"/>
      <c r="DH32" s="757"/>
      <c r="DI32" s="757"/>
      <c r="DJ32" s="757"/>
      <c r="DK32" s="758"/>
      <c r="DL32" s="756"/>
      <c r="DM32" s="757"/>
      <c r="DN32" s="757"/>
      <c r="DO32" s="757"/>
      <c r="DP32" s="758"/>
      <c r="DQ32" s="756"/>
      <c r="DR32" s="757"/>
      <c r="DS32" s="757"/>
      <c r="DT32" s="757"/>
      <c r="DU32" s="758"/>
      <c r="DV32" s="789"/>
      <c r="DW32" s="790"/>
      <c r="DX32" s="790"/>
      <c r="DY32" s="790"/>
      <c r="DZ32" s="792"/>
      <c r="EA32" s="224"/>
    </row>
    <row r="33" spans="1:131" ht="26.25" customHeight="1" x14ac:dyDescent="0.15">
      <c r="A33" s="236">
        <v>6</v>
      </c>
      <c r="B33" s="793" t="s">
        <v>394</v>
      </c>
      <c r="C33" s="794"/>
      <c r="D33" s="794"/>
      <c r="E33" s="794"/>
      <c r="F33" s="794"/>
      <c r="G33" s="794"/>
      <c r="H33" s="794"/>
      <c r="I33" s="794"/>
      <c r="J33" s="794"/>
      <c r="K33" s="794"/>
      <c r="L33" s="794"/>
      <c r="M33" s="794"/>
      <c r="N33" s="794"/>
      <c r="O33" s="794"/>
      <c r="P33" s="795"/>
      <c r="Q33" s="796">
        <v>900</v>
      </c>
      <c r="R33" s="797"/>
      <c r="S33" s="797"/>
      <c r="T33" s="797"/>
      <c r="U33" s="797"/>
      <c r="V33" s="797">
        <v>902</v>
      </c>
      <c r="W33" s="797"/>
      <c r="X33" s="797"/>
      <c r="Y33" s="797"/>
      <c r="Z33" s="797"/>
      <c r="AA33" s="797">
        <v>-2</v>
      </c>
      <c r="AB33" s="797"/>
      <c r="AC33" s="797"/>
      <c r="AD33" s="797"/>
      <c r="AE33" s="798"/>
      <c r="AF33" s="799">
        <v>30</v>
      </c>
      <c r="AG33" s="800"/>
      <c r="AH33" s="800"/>
      <c r="AI33" s="800"/>
      <c r="AJ33" s="801"/>
      <c r="AK33" s="850">
        <v>697</v>
      </c>
      <c r="AL33" s="856"/>
      <c r="AM33" s="856"/>
      <c r="AN33" s="856"/>
      <c r="AO33" s="856"/>
      <c r="AP33" s="856">
        <v>4366</v>
      </c>
      <c r="AQ33" s="856"/>
      <c r="AR33" s="856"/>
      <c r="AS33" s="856"/>
      <c r="AT33" s="856"/>
      <c r="AU33" s="856">
        <v>4102</v>
      </c>
      <c r="AV33" s="856"/>
      <c r="AW33" s="856"/>
      <c r="AX33" s="856"/>
      <c r="AY33" s="856"/>
      <c r="AZ33" s="857" t="s">
        <v>489</v>
      </c>
      <c r="BA33" s="857"/>
      <c r="BB33" s="857"/>
      <c r="BC33" s="857"/>
      <c r="BD33" s="857"/>
      <c r="BE33" s="854" t="s">
        <v>392</v>
      </c>
      <c r="BF33" s="854"/>
      <c r="BG33" s="854"/>
      <c r="BH33" s="854"/>
      <c r="BI33" s="855"/>
      <c r="BJ33" s="226"/>
      <c r="BK33" s="226"/>
      <c r="BL33" s="226"/>
      <c r="BM33" s="226"/>
      <c r="BN33" s="226"/>
      <c r="BO33" s="235"/>
      <c r="BP33" s="235"/>
      <c r="BQ33" s="232">
        <v>27</v>
      </c>
      <c r="BR33" s="233"/>
      <c r="BS33" s="789"/>
      <c r="BT33" s="790"/>
      <c r="BU33" s="790"/>
      <c r="BV33" s="790"/>
      <c r="BW33" s="790"/>
      <c r="BX33" s="790"/>
      <c r="BY33" s="790"/>
      <c r="BZ33" s="790"/>
      <c r="CA33" s="790"/>
      <c r="CB33" s="790"/>
      <c r="CC33" s="790"/>
      <c r="CD33" s="790"/>
      <c r="CE33" s="790"/>
      <c r="CF33" s="790"/>
      <c r="CG33" s="791"/>
      <c r="CH33" s="756"/>
      <c r="CI33" s="757"/>
      <c r="CJ33" s="757"/>
      <c r="CK33" s="757"/>
      <c r="CL33" s="758"/>
      <c r="CM33" s="756"/>
      <c r="CN33" s="757"/>
      <c r="CO33" s="757"/>
      <c r="CP33" s="757"/>
      <c r="CQ33" s="758"/>
      <c r="CR33" s="756"/>
      <c r="CS33" s="757"/>
      <c r="CT33" s="757"/>
      <c r="CU33" s="757"/>
      <c r="CV33" s="758"/>
      <c r="CW33" s="756"/>
      <c r="CX33" s="757"/>
      <c r="CY33" s="757"/>
      <c r="CZ33" s="757"/>
      <c r="DA33" s="758"/>
      <c r="DB33" s="756"/>
      <c r="DC33" s="757"/>
      <c r="DD33" s="757"/>
      <c r="DE33" s="757"/>
      <c r="DF33" s="758"/>
      <c r="DG33" s="756"/>
      <c r="DH33" s="757"/>
      <c r="DI33" s="757"/>
      <c r="DJ33" s="757"/>
      <c r="DK33" s="758"/>
      <c r="DL33" s="756"/>
      <c r="DM33" s="757"/>
      <c r="DN33" s="757"/>
      <c r="DO33" s="757"/>
      <c r="DP33" s="758"/>
      <c r="DQ33" s="756"/>
      <c r="DR33" s="757"/>
      <c r="DS33" s="757"/>
      <c r="DT33" s="757"/>
      <c r="DU33" s="758"/>
      <c r="DV33" s="789"/>
      <c r="DW33" s="790"/>
      <c r="DX33" s="790"/>
      <c r="DY33" s="790"/>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116</v>
      </c>
      <c r="R34" s="797"/>
      <c r="S34" s="797"/>
      <c r="T34" s="797"/>
      <c r="U34" s="797"/>
      <c r="V34" s="797">
        <v>108</v>
      </c>
      <c r="W34" s="797"/>
      <c r="X34" s="797"/>
      <c r="Y34" s="797"/>
      <c r="Z34" s="797"/>
      <c r="AA34" s="797">
        <v>8</v>
      </c>
      <c r="AB34" s="797"/>
      <c r="AC34" s="797"/>
      <c r="AD34" s="797"/>
      <c r="AE34" s="798"/>
      <c r="AF34" s="799">
        <v>8</v>
      </c>
      <c r="AG34" s="800"/>
      <c r="AH34" s="800"/>
      <c r="AI34" s="800"/>
      <c r="AJ34" s="801"/>
      <c r="AK34" s="856" t="s">
        <v>489</v>
      </c>
      <c r="AL34" s="856"/>
      <c r="AM34" s="856"/>
      <c r="AN34" s="856"/>
      <c r="AO34" s="856"/>
      <c r="AP34" s="856" t="s">
        <v>489</v>
      </c>
      <c r="AQ34" s="856"/>
      <c r="AR34" s="856"/>
      <c r="AS34" s="856"/>
      <c r="AT34" s="856"/>
      <c r="AU34" s="856" t="s">
        <v>489</v>
      </c>
      <c r="AV34" s="856"/>
      <c r="AW34" s="856"/>
      <c r="AX34" s="856"/>
      <c r="AY34" s="856"/>
      <c r="AZ34" s="857" t="s">
        <v>489</v>
      </c>
      <c r="BA34" s="857"/>
      <c r="BB34" s="857"/>
      <c r="BC34" s="857"/>
      <c r="BD34" s="857"/>
      <c r="BE34" s="854" t="s">
        <v>396</v>
      </c>
      <c r="BF34" s="854"/>
      <c r="BG34" s="854"/>
      <c r="BH34" s="854"/>
      <c r="BI34" s="855"/>
      <c r="BJ34" s="226"/>
      <c r="BK34" s="226"/>
      <c r="BL34" s="226"/>
      <c r="BM34" s="226"/>
      <c r="BN34" s="226"/>
      <c r="BO34" s="235"/>
      <c r="BP34" s="235"/>
      <c r="BQ34" s="232">
        <v>28</v>
      </c>
      <c r="BR34" s="233"/>
      <c r="BS34" s="789"/>
      <c r="BT34" s="790"/>
      <c r="BU34" s="790"/>
      <c r="BV34" s="790"/>
      <c r="BW34" s="790"/>
      <c r="BX34" s="790"/>
      <c r="BY34" s="790"/>
      <c r="BZ34" s="790"/>
      <c r="CA34" s="790"/>
      <c r="CB34" s="790"/>
      <c r="CC34" s="790"/>
      <c r="CD34" s="790"/>
      <c r="CE34" s="790"/>
      <c r="CF34" s="790"/>
      <c r="CG34" s="791"/>
      <c r="CH34" s="756"/>
      <c r="CI34" s="757"/>
      <c r="CJ34" s="757"/>
      <c r="CK34" s="757"/>
      <c r="CL34" s="758"/>
      <c r="CM34" s="756"/>
      <c r="CN34" s="757"/>
      <c r="CO34" s="757"/>
      <c r="CP34" s="757"/>
      <c r="CQ34" s="758"/>
      <c r="CR34" s="756"/>
      <c r="CS34" s="757"/>
      <c r="CT34" s="757"/>
      <c r="CU34" s="757"/>
      <c r="CV34" s="758"/>
      <c r="CW34" s="756"/>
      <c r="CX34" s="757"/>
      <c r="CY34" s="757"/>
      <c r="CZ34" s="757"/>
      <c r="DA34" s="758"/>
      <c r="DB34" s="756"/>
      <c r="DC34" s="757"/>
      <c r="DD34" s="757"/>
      <c r="DE34" s="757"/>
      <c r="DF34" s="758"/>
      <c r="DG34" s="756"/>
      <c r="DH34" s="757"/>
      <c r="DI34" s="757"/>
      <c r="DJ34" s="757"/>
      <c r="DK34" s="758"/>
      <c r="DL34" s="756"/>
      <c r="DM34" s="757"/>
      <c r="DN34" s="757"/>
      <c r="DO34" s="757"/>
      <c r="DP34" s="758"/>
      <c r="DQ34" s="756"/>
      <c r="DR34" s="757"/>
      <c r="DS34" s="757"/>
      <c r="DT34" s="757"/>
      <c r="DU34" s="758"/>
      <c r="DV34" s="789"/>
      <c r="DW34" s="790"/>
      <c r="DX34" s="790"/>
      <c r="DY34" s="790"/>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50"/>
      <c r="AL35" s="856"/>
      <c r="AM35" s="856"/>
      <c r="AN35" s="856"/>
      <c r="AO35" s="856"/>
      <c r="AP35" s="856"/>
      <c r="AQ35" s="856"/>
      <c r="AR35" s="856"/>
      <c r="AS35" s="856"/>
      <c r="AT35" s="856"/>
      <c r="AU35" s="856"/>
      <c r="AV35" s="856"/>
      <c r="AW35" s="856"/>
      <c r="AX35" s="856"/>
      <c r="AY35" s="856"/>
      <c r="AZ35" s="857"/>
      <c r="BA35" s="857"/>
      <c r="BB35" s="857"/>
      <c r="BC35" s="857"/>
      <c r="BD35" s="857"/>
      <c r="BE35" s="854"/>
      <c r="BF35" s="854"/>
      <c r="BG35" s="854"/>
      <c r="BH35" s="854"/>
      <c r="BI35" s="855"/>
      <c r="BJ35" s="226"/>
      <c r="BK35" s="226"/>
      <c r="BL35" s="226"/>
      <c r="BM35" s="226"/>
      <c r="BN35" s="226"/>
      <c r="BO35" s="235"/>
      <c r="BP35" s="235"/>
      <c r="BQ35" s="232">
        <v>29</v>
      </c>
      <c r="BR35" s="233"/>
      <c r="BS35" s="789"/>
      <c r="BT35" s="790"/>
      <c r="BU35" s="790"/>
      <c r="BV35" s="790"/>
      <c r="BW35" s="790"/>
      <c r="BX35" s="790"/>
      <c r="BY35" s="790"/>
      <c r="BZ35" s="790"/>
      <c r="CA35" s="790"/>
      <c r="CB35" s="790"/>
      <c r="CC35" s="790"/>
      <c r="CD35" s="790"/>
      <c r="CE35" s="790"/>
      <c r="CF35" s="790"/>
      <c r="CG35" s="791"/>
      <c r="CH35" s="756"/>
      <c r="CI35" s="757"/>
      <c r="CJ35" s="757"/>
      <c r="CK35" s="757"/>
      <c r="CL35" s="758"/>
      <c r="CM35" s="756"/>
      <c r="CN35" s="757"/>
      <c r="CO35" s="757"/>
      <c r="CP35" s="757"/>
      <c r="CQ35" s="758"/>
      <c r="CR35" s="756"/>
      <c r="CS35" s="757"/>
      <c r="CT35" s="757"/>
      <c r="CU35" s="757"/>
      <c r="CV35" s="758"/>
      <c r="CW35" s="756"/>
      <c r="CX35" s="757"/>
      <c r="CY35" s="757"/>
      <c r="CZ35" s="757"/>
      <c r="DA35" s="758"/>
      <c r="DB35" s="756"/>
      <c r="DC35" s="757"/>
      <c r="DD35" s="757"/>
      <c r="DE35" s="757"/>
      <c r="DF35" s="758"/>
      <c r="DG35" s="756"/>
      <c r="DH35" s="757"/>
      <c r="DI35" s="757"/>
      <c r="DJ35" s="757"/>
      <c r="DK35" s="758"/>
      <c r="DL35" s="756"/>
      <c r="DM35" s="757"/>
      <c r="DN35" s="757"/>
      <c r="DO35" s="757"/>
      <c r="DP35" s="758"/>
      <c r="DQ35" s="756"/>
      <c r="DR35" s="757"/>
      <c r="DS35" s="757"/>
      <c r="DT35" s="757"/>
      <c r="DU35" s="758"/>
      <c r="DV35" s="789"/>
      <c r="DW35" s="790"/>
      <c r="DX35" s="790"/>
      <c r="DY35" s="790"/>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50"/>
      <c r="AL36" s="856"/>
      <c r="AM36" s="856"/>
      <c r="AN36" s="856"/>
      <c r="AO36" s="856"/>
      <c r="AP36" s="856"/>
      <c r="AQ36" s="856"/>
      <c r="AR36" s="856"/>
      <c r="AS36" s="856"/>
      <c r="AT36" s="856"/>
      <c r="AU36" s="856"/>
      <c r="AV36" s="856"/>
      <c r="AW36" s="856"/>
      <c r="AX36" s="856"/>
      <c r="AY36" s="856"/>
      <c r="AZ36" s="857"/>
      <c r="BA36" s="857"/>
      <c r="BB36" s="857"/>
      <c r="BC36" s="857"/>
      <c r="BD36" s="857"/>
      <c r="BE36" s="854"/>
      <c r="BF36" s="854"/>
      <c r="BG36" s="854"/>
      <c r="BH36" s="854"/>
      <c r="BI36" s="855"/>
      <c r="BJ36" s="226"/>
      <c r="BK36" s="226"/>
      <c r="BL36" s="226"/>
      <c r="BM36" s="226"/>
      <c r="BN36" s="226"/>
      <c r="BO36" s="235"/>
      <c r="BP36" s="235"/>
      <c r="BQ36" s="232">
        <v>30</v>
      </c>
      <c r="BR36" s="233"/>
      <c r="BS36" s="789"/>
      <c r="BT36" s="790"/>
      <c r="BU36" s="790"/>
      <c r="BV36" s="790"/>
      <c r="BW36" s="790"/>
      <c r="BX36" s="790"/>
      <c r="BY36" s="790"/>
      <c r="BZ36" s="790"/>
      <c r="CA36" s="790"/>
      <c r="CB36" s="790"/>
      <c r="CC36" s="790"/>
      <c r="CD36" s="790"/>
      <c r="CE36" s="790"/>
      <c r="CF36" s="790"/>
      <c r="CG36" s="791"/>
      <c r="CH36" s="756"/>
      <c r="CI36" s="757"/>
      <c r="CJ36" s="757"/>
      <c r="CK36" s="757"/>
      <c r="CL36" s="758"/>
      <c r="CM36" s="756"/>
      <c r="CN36" s="757"/>
      <c r="CO36" s="757"/>
      <c r="CP36" s="757"/>
      <c r="CQ36" s="758"/>
      <c r="CR36" s="756"/>
      <c r="CS36" s="757"/>
      <c r="CT36" s="757"/>
      <c r="CU36" s="757"/>
      <c r="CV36" s="758"/>
      <c r="CW36" s="756"/>
      <c r="CX36" s="757"/>
      <c r="CY36" s="757"/>
      <c r="CZ36" s="757"/>
      <c r="DA36" s="758"/>
      <c r="DB36" s="756"/>
      <c r="DC36" s="757"/>
      <c r="DD36" s="757"/>
      <c r="DE36" s="757"/>
      <c r="DF36" s="758"/>
      <c r="DG36" s="756"/>
      <c r="DH36" s="757"/>
      <c r="DI36" s="757"/>
      <c r="DJ36" s="757"/>
      <c r="DK36" s="758"/>
      <c r="DL36" s="756"/>
      <c r="DM36" s="757"/>
      <c r="DN36" s="757"/>
      <c r="DO36" s="757"/>
      <c r="DP36" s="758"/>
      <c r="DQ36" s="756"/>
      <c r="DR36" s="757"/>
      <c r="DS36" s="757"/>
      <c r="DT36" s="757"/>
      <c r="DU36" s="758"/>
      <c r="DV36" s="789"/>
      <c r="DW36" s="790"/>
      <c r="DX36" s="790"/>
      <c r="DY36" s="790"/>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50"/>
      <c r="AL37" s="856"/>
      <c r="AM37" s="856"/>
      <c r="AN37" s="856"/>
      <c r="AO37" s="856"/>
      <c r="AP37" s="856"/>
      <c r="AQ37" s="856"/>
      <c r="AR37" s="856"/>
      <c r="AS37" s="856"/>
      <c r="AT37" s="856"/>
      <c r="AU37" s="856"/>
      <c r="AV37" s="856"/>
      <c r="AW37" s="856"/>
      <c r="AX37" s="856"/>
      <c r="AY37" s="856"/>
      <c r="AZ37" s="857"/>
      <c r="BA37" s="857"/>
      <c r="BB37" s="857"/>
      <c r="BC37" s="857"/>
      <c r="BD37" s="857"/>
      <c r="BE37" s="854"/>
      <c r="BF37" s="854"/>
      <c r="BG37" s="854"/>
      <c r="BH37" s="854"/>
      <c r="BI37" s="855"/>
      <c r="BJ37" s="226"/>
      <c r="BK37" s="226"/>
      <c r="BL37" s="226"/>
      <c r="BM37" s="226"/>
      <c r="BN37" s="226"/>
      <c r="BO37" s="235"/>
      <c r="BP37" s="235"/>
      <c r="BQ37" s="232">
        <v>31</v>
      </c>
      <c r="BR37" s="233"/>
      <c r="BS37" s="789"/>
      <c r="BT37" s="790"/>
      <c r="BU37" s="790"/>
      <c r="BV37" s="790"/>
      <c r="BW37" s="790"/>
      <c r="BX37" s="790"/>
      <c r="BY37" s="790"/>
      <c r="BZ37" s="790"/>
      <c r="CA37" s="790"/>
      <c r="CB37" s="790"/>
      <c r="CC37" s="790"/>
      <c r="CD37" s="790"/>
      <c r="CE37" s="790"/>
      <c r="CF37" s="790"/>
      <c r="CG37" s="791"/>
      <c r="CH37" s="756"/>
      <c r="CI37" s="757"/>
      <c r="CJ37" s="757"/>
      <c r="CK37" s="757"/>
      <c r="CL37" s="758"/>
      <c r="CM37" s="756"/>
      <c r="CN37" s="757"/>
      <c r="CO37" s="757"/>
      <c r="CP37" s="757"/>
      <c r="CQ37" s="758"/>
      <c r="CR37" s="756"/>
      <c r="CS37" s="757"/>
      <c r="CT37" s="757"/>
      <c r="CU37" s="757"/>
      <c r="CV37" s="758"/>
      <c r="CW37" s="756"/>
      <c r="CX37" s="757"/>
      <c r="CY37" s="757"/>
      <c r="CZ37" s="757"/>
      <c r="DA37" s="758"/>
      <c r="DB37" s="756"/>
      <c r="DC37" s="757"/>
      <c r="DD37" s="757"/>
      <c r="DE37" s="757"/>
      <c r="DF37" s="758"/>
      <c r="DG37" s="756"/>
      <c r="DH37" s="757"/>
      <c r="DI37" s="757"/>
      <c r="DJ37" s="757"/>
      <c r="DK37" s="758"/>
      <c r="DL37" s="756"/>
      <c r="DM37" s="757"/>
      <c r="DN37" s="757"/>
      <c r="DO37" s="757"/>
      <c r="DP37" s="758"/>
      <c r="DQ37" s="756"/>
      <c r="DR37" s="757"/>
      <c r="DS37" s="757"/>
      <c r="DT37" s="757"/>
      <c r="DU37" s="758"/>
      <c r="DV37" s="789"/>
      <c r="DW37" s="790"/>
      <c r="DX37" s="790"/>
      <c r="DY37" s="790"/>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50"/>
      <c r="AL38" s="856"/>
      <c r="AM38" s="856"/>
      <c r="AN38" s="856"/>
      <c r="AO38" s="856"/>
      <c r="AP38" s="856"/>
      <c r="AQ38" s="856"/>
      <c r="AR38" s="856"/>
      <c r="AS38" s="856"/>
      <c r="AT38" s="856"/>
      <c r="AU38" s="856"/>
      <c r="AV38" s="856"/>
      <c r="AW38" s="856"/>
      <c r="AX38" s="856"/>
      <c r="AY38" s="856"/>
      <c r="AZ38" s="857"/>
      <c r="BA38" s="857"/>
      <c r="BB38" s="857"/>
      <c r="BC38" s="857"/>
      <c r="BD38" s="857"/>
      <c r="BE38" s="854"/>
      <c r="BF38" s="854"/>
      <c r="BG38" s="854"/>
      <c r="BH38" s="854"/>
      <c r="BI38" s="855"/>
      <c r="BJ38" s="226"/>
      <c r="BK38" s="226"/>
      <c r="BL38" s="226"/>
      <c r="BM38" s="226"/>
      <c r="BN38" s="226"/>
      <c r="BO38" s="235"/>
      <c r="BP38" s="235"/>
      <c r="BQ38" s="232">
        <v>32</v>
      </c>
      <c r="BR38" s="233"/>
      <c r="BS38" s="789"/>
      <c r="BT38" s="790"/>
      <c r="BU38" s="790"/>
      <c r="BV38" s="790"/>
      <c r="BW38" s="790"/>
      <c r="BX38" s="790"/>
      <c r="BY38" s="790"/>
      <c r="BZ38" s="790"/>
      <c r="CA38" s="790"/>
      <c r="CB38" s="790"/>
      <c r="CC38" s="790"/>
      <c r="CD38" s="790"/>
      <c r="CE38" s="790"/>
      <c r="CF38" s="790"/>
      <c r="CG38" s="791"/>
      <c r="CH38" s="756"/>
      <c r="CI38" s="757"/>
      <c r="CJ38" s="757"/>
      <c r="CK38" s="757"/>
      <c r="CL38" s="758"/>
      <c r="CM38" s="756"/>
      <c r="CN38" s="757"/>
      <c r="CO38" s="757"/>
      <c r="CP38" s="757"/>
      <c r="CQ38" s="758"/>
      <c r="CR38" s="756"/>
      <c r="CS38" s="757"/>
      <c r="CT38" s="757"/>
      <c r="CU38" s="757"/>
      <c r="CV38" s="758"/>
      <c r="CW38" s="756"/>
      <c r="CX38" s="757"/>
      <c r="CY38" s="757"/>
      <c r="CZ38" s="757"/>
      <c r="DA38" s="758"/>
      <c r="DB38" s="756"/>
      <c r="DC38" s="757"/>
      <c r="DD38" s="757"/>
      <c r="DE38" s="757"/>
      <c r="DF38" s="758"/>
      <c r="DG38" s="756"/>
      <c r="DH38" s="757"/>
      <c r="DI38" s="757"/>
      <c r="DJ38" s="757"/>
      <c r="DK38" s="758"/>
      <c r="DL38" s="756"/>
      <c r="DM38" s="757"/>
      <c r="DN38" s="757"/>
      <c r="DO38" s="757"/>
      <c r="DP38" s="758"/>
      <c r="DQ38" s="756"/>
      <c r="DR38" s="757"/>
      <c r="DS38" s="757"/>
      <c r="DT38" s="757"/>
      <c r="DU38" s="758"/>
      <c r="DV38" s="789"/>
      <c r="DW38" s="790"/>
      <c r="DX38" s="790"/>
      <c r="DY38" s="790"/>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50"/>
      <c r="AL39" s="856"/>
      <c r="AM39" s="856"/>
      <c r="AN39" s="856"/>
      <c r="AO39" s="856"/>
      <c r="AP39" s="856"/>
      <c r="AQ39" s="856"/>
      <c r="AR39" s="856"/>
      <c r="AS39" s="856"/>
      <c r="AT39" s="856"/>
      <c r="AU39" s="856"/>
      <c r="AV39" s="856"/>
      <c r="AW39" s="856"/>
      <c r="AX39" s="856"/>
      <c r="AY39" s="856"/>
      <c r="AZ39" s="857"/>
      <c r="BA39" s="857"/>
      <c r="BB39" s="857"/>
      <c r="BC39" s="857"/>
      <c r="BD39" s="857"/>
      <c r="BE39" s="854"/>
      <c r="BF39" s="854"/>
      <c r="BG39" s="854"/>
      <c r="BH39" s="854"/>
      <c r="BI39" s="855"/>
      <c r="BJ39" s="226"/>
      <c r="BK39" s="226"/>
      <c r="BL39" s="226"/>
      <c r="BM39" s="226"/>
      <c r="BN39" s="226"/>
      <c r="BO39" s="235"/>
      <c r="BP39" s="235"/>
      <c r="BQ39" s="232">
        <v>33</v>
      </c>
      <c r="BR39" s="233"/>
      <c r="BS39" s="789"/>
      <c r="BT39" s="790"/>
      <c r="BU39" s="790"/>
      <c r="BV39" s="790"/>
      <c r="BW39" s="790"/>
      <c r="BX39" s="790"/>
      <c r="BY39" s="790"/>
      <c r="BZ39" s="790"/>
      <c r="CA39" s="790"/>
      <c r="CB39" s="790"/>
      <c r="CC39" s="790"/>
      <c r="CD39" s="790"/>
      <c r="CE39" s="790"/>
      <c r="CF39" s="790"/>
      <c r="CG39" s="791"/>
      <c r="CH39" s="756"/>
      <c r="CI39" s="757"/>
      <c r="CJ39" s="757"/>
      <c r="CK39" s="757"/>
      <c r="CL39" s="758"/>
      <c r="CM39" s="756"/>
      <c r="CN39" s="757"/>
      <c r="CO39" s="757"/>
      <c r="CP39" s="757"/>
      <c r="CQ39" s="758"/>
      <c r="CR39" s="756"/>
      <c r="CS39" s="757"/>
      <c r="CT39" s="757"/>
      <c r="CU39" s="757"/>
      <c r="CV39" s="758"/>
      <c r="CW39" s="756"/>
      <c r="CX39" s="757"/>
      <c r="CY39" s="757"/>
      <c r="CZ39" s="757"/>
      <c r="DA39" s="758"/>
      <c r="DB39" s="756"/>
      <c r="DC39" s="757"/>
      <c r="DD39" s="757"/>
      <c r="DE39" s="757"/>
      <c r="DF39" s="758"/>
      <c r="DG39" s="756"/>
      <c r="DH39" s="757"/>
      <c r="DI39" s="757"/>
      <c r="DJ39" s="757"/>
      <c r="DK39" s="758"/>
      <c r="DL39" s="756"/>
      <c r="DM39" s="757"/>
      <c r="DN39" s="757"/>
      <c r="DO39" s="757"/>
      <c r="DP39" s="758"/>
      <c r="DQ39" s="756"/>
      <c r="DR39" s="757"/>
      <c r="DS39" s="757"/>
      <c r="DT39" s="757"/>
      <c r="DU39" s="758"/>
      <c r="DV39" s="789"/>
      <c r="DW39" s="790"/>
      <c r="DX39" s="790"/>
      <c r="DY39" s="790"/>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50"/>
      <c r="AL40" s="856"/>
      <c r="AM40" s="856"/>
      <c r="AN40" s="856"/>
      <c r="AO40" s="856"/>
      <c r="AP40" s="856"/>
      <c r="AQ40" s="856"/>
      <c r="AR40" s="856"/>
      <c r="AS40" s="856"/>
      <c r="AT40" s="856"/>
      <c r="AU40" s="856"/>
      <c r="AV40" s="856"/>
      <c r="AW40" s="856"/>
      <c r="AX40" s="856"/>
      <c r="AY40" s="856"/>
      <c r="AZ40" s="857"/>
      <c r="BA40" s="857"/>
      <c r="BB40" s="857"/>
      <c r="BC40" s="857"/>
      <c r="BD40" s="857"/>
      <c r="BE40" s="854"/>
      <c r="BF40" s="854"/>
      <c r="BG40" s="854"/>
      <c r="BH40" s="854"/>
      <c r="BI40" s="855"/>
      <c r="BJ40" s="226"/>
      <c r="BK40" s="226"/>
      <c r="BL40" s="226"/>
      <c r="BM40" s="226"/>
      <c r="BN40" s="226"/>
      <c r="BO40" s="235"/>
      <c r="BP40" s="235"/>
      <c r="BQ40" s="232">
        <v>34</v>
      </c>
      <c r="BR40" s="233"/>
      <c r="BS40" s="789"/>
      <c r="BT40" s="790"/>
      <c r="BU40" s="790"/>
      <c r="BV40" s="790"/>
      <c r="BW40" s="790"/>
      <c r="BX40" s="790"/>
      <c r="BY40" s="790"/>
      <c r="BZ40" s="790"/>
      <c r="CA40" s="790"/>
      <c r="CB40" s="790"/>
      <c r="CC40" s="790"/>
      <c r="CD40" s="790"/>
      <c r="CE40" s="790"/>
      <c r="CF40" s="790"/>
      <c r="CG40" s="791"/>
      <c r="CH40" s="756"/>
      <c r="CI40" s="757"/>
      <c r="CJ40" s="757"/>
      <c r="CK40" s="757"/>
      <c r="CL40" s="758"/>
      <c r="CM40" s="756"/>
      <c r="CN40" s="757"/>
      <c r="CO40" s="757"/>
      <c r="CP40" s="757"/>
      <c r="CQ40" s="758"/>
      <c r="CR40" s="756"/>
      <c r="CS40" s="757"/>
      <c r="CT40" s="757"/>
      <c r="CU40" s="757"/>
      <c r="CV40" s="758"/>
      <c r="CW40" s="756"/>
      <c r="CX40" s="757"/>
      <c r="CY40" s="757"/>
      <c r="CZ40" s="757"/>
      <c r="DA40" s="758"/>
      <c r="DB40" s="756"/>
      <c r="DC40" s="757"/>
      <c r="DD40" s="757"/>
      <c r="DE40" s="757"/>
      <c r="DF40" s="758"/>
      <c r="DG40" s="756"/>
      <c r="DH40" s="757"/>
      <c r="DI40" s="757"/>
      <c r="DJ40" s="757"/>
      <c r="DK40" s="758"/>
      <c r="DL40" s="756"/>
      <c r="DM40" s="757"/>
      <c r="DN40" s="757"/>
      <c r="DO40" s="757"/>
      <c r="DP40" s="758"/>
      <c r="DQ40" s="756"/>
      <c r="DR40" s="757"/>
      <c r="DS40" s="757"/>
      <c r="DT40" s="757"/>
      <c r="DU40" s="758"/>
      <c r="DV40" s="789"/>
      <c r="DW40" s="790"/>
      <c r="DX40" s="790"/>
      <c r="DY40" s="790"/>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50"/>
      <c r="AL41" s="856"/>
      <c r="AM41" s="856"/>
      <c r="AN41" s="856"/>
      <c r="AO41" s="856"/>
      <c r="AP41" s="856"/>
      <c r="AQ41" s="856"/>
      <c r="AR41" s="856"/>
      <c r="AS41" s="856"/>
      <c r="AT41" s="856"/>
      <c r="AU41" s="856"/>
      <c r="AV41" s="856"/>
      <c r="AW41" s="856"/>
      <c r="AX41" s="856"/>
      <c r="AY41" s="856"/>
      <c r="AZ41" s="857"/>
      <c r="BA41" s="857"/>
      <c r="BB41" s="857"/>
      <c r="BC41" s="857"/>
      <c r="BD41" s="857"/>
      <c r="BE41" s="854"/>
      <c r="BF41" s="854"/>
      <c r="BG41" s="854"/>
      <c r="BH41" s="854"/>
      <c r="BI41" s="855"/>
      <c r="BJ41" s="226"/>
      <c r="BK41" s="226"/>
      <c r="BL41" s="226"/>
      <c r="BM41" s="226"/>
      <c r="BN41" s="226"/>
      <c r="BO41" s="235"/>
      <c r="BP41" s="235"/>
      <c r="BQ41" s="232">
        <v>35</v>
      </c>
      <c r="BR41" s="233"/>
      <c r="BS41" s="789"/>
      <c r="BT41" s="790"/>
      <c r="BU41" s="790"/>
      <c r="BV41" s="790"/>
      <c r="BW41" s="790"/>
      <c r="BX41" s="790"/>
      <c r="BY41" s="790"/>
      <c r="BZ41" s="790"/>
      <c r="CA41" s="790"/>
      <c r="CB41" s="790"/>
      <c r="CC41" s="790"/>
      <c r="CD41" s="790"/>
      <c r="CE41" s="790"/>
      <c r="CF41" s="790"/>
      <c r="CG41" s="791"/>
      <c r="CH41" s="756"/>
      <c r="CI41" s="757"/>
      <c r="CJ41" s="757"/>
      <c r="CK41" s="757"/>
      <c r="CL41" s="758"/>
      <c r="CM41" s="756"/>
      <c r="CN41" s="757"/>
      <c r="CO41" s="757"/>
      <c r="CP41" s="757"/>
      <c r="CQ41" s="758"/>
      <c r="CR41" s="756"/>
      <c r="CS41" s="757"/>
      <c r="CT41" s="757"/>
      <c r="CU41" s="757"/>
      <c r="CV41" s="758"/>
      <c r="CW41" s="756"/>
      <c r="CX41" s="757"/>
      <c r="CY41" s="757"/>
      <c r="CZ41" s="757"/>
      <c r="DA41" s="758"/>
      <c r="DB41" s="756"/>
      <c r="DC41" s="757"/>
      <c r="DD41" s="757"/>
      <c r="DE41" s="757"/>
      <c r="DF41" s="758"/>
      <c r="DG41" s="756"/>
      <c r="DH41" s="757"/>
      <c r="DI41" s="757"/>
      <c r="DJ41" s="757"/>
      <c r="DK41" s="758"/>
      <c r="DL41" s="756"/>
      <c r="DM41" s="757"/>
      <c r="DN41" s="757"/>
      <c r="DO41" s="757"/>
      <c r="DP41" s="758"/>
      <c r="DQ41" s="756"/>
      <c r="DR41" s="757"/>
      <c r="DS41" s="757"/>
      <c r="DT41" s="757"/>
      <c r="DU41" s="758"/>
      <c r="DV41" s="789"/>
      <c r="DW41" s="790"/>
      <c r="DX41" s="790"/>
      <c r="DY41" s="790"/>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50"/>
      <c r="AL42" s="856"/>
      <c r="AM42" s="856"/>
      <c r="AN42" s="856"/>
      <c r="AO42" s="856"/>
      <c r="AP42" s="856"/>
      <c r="AQ42" s="856"/>
      <c r="AR42" s="856"/>
      <c r="AS42" s="856"/>
      <c r="AT42" s="856"/>
      <c r="AU42" s="856"/>
      <c r="AV42" s="856"/>
      <c r="AW42" s="856"/>
      <c r="AX42" s="856"/>
      <c r="AY42" s="856"/>
      <c r="AZ42" s="857"/>
      <c r="BA42" s="857"/>
      <c r="BB42" s="857"/>
      <c r="BC42" s="857"/>
      <c r="BD42" s="857"/>
      <c r="BE42" s="854"/>
      <c r="BF42" s="854"/>
      <c r="BG42" s="854"/>
      <c r="BH42" s="854"/>
      <c r="BI42" s="855"/>
      <c r="BJ42" s="226"/>
      <c r="BK42" s="226"/>
      <c r="BL42" s="226"/>
      <c r="BM42" s="226"/>
      <c r="BN42" s="226"/>
      <c r="BO42" s="235"/>
      <c r="BP42" s="235"/>
      <c r="BQ42" s="232">
        <v>36</v>
      </c>
      <c r="BR42" s="233"/>
      <c r="BS42" s="789"/>
      <c r="BT42" s="790"/>
      <c r="BU42" s="790"/>
      <c r="BV42" s="790"/>
      <c r="BW42" s="790"/>
      <c r="BX42" s="790"/>
      <c r="BY42" s="790"/>
      <c r="BZ42" s="790"/>
      <c r="CA42" s="790"/>
      <c r="CB42" s="790"/>
      <c r="CC42" s="790"/>
      <c r="CD42" s="790"/>
      <c r="CE42" s="790"/>
      <c r="CF42" s="790"/>
      <c r="CG42" s="791"/>
      <c r="CH42" s="756"/>
      <c r="CI42" s="757"/>
      <c r="CJ42" s="757"/>
      <c r="CK42" s="757"/>
      <c r="CL42" s="758"/>
      <c r="CM42" s="756"/>
      <c r="CN42" s="757"/>
      <c r="CO42" s="757"/>
      <c r="CP42" s="757"/>
      <c r="CQ42" s="758"/>
      <c r="CR42" s="756"/>
      <c r="CS42" s="757"/>
      <c r="CT42" s="757"/>
      <c r="CU42" s="757"/>
      <c r="CV42" s="758"/>
      <c r="CW42" s="756"/>
      <c r="CX42" s="757"/>
      <c r="CY42" s="757"/>
      <c r="CZ42" s="757"/>
      <c r="DA42" s="758"/>
      <c r="DB42" s="756"/>
      <c r="DC42" s="757"/>
      <c r="DD42" s="757"/>
      <c r="DE42" s="757"/>
      <c r="DF42" s="758"/>
      <c r="DG42" s="756"/>
      <c r="DH42" s="757"/>
      <c r="DI42" s="757"/>
      <c r="DJ42" s="757"/>
      <c r="DK42" s="758"/>
      <c r="DL42" s="756"/>
      <c r="DM42" s="757"/>
      <c r="DN42" s="757"/>
      <c r="DO42" s="757"/>
      <c r="DP42" s="758"/>
      <c r="DQ42" s="756"/>
      <c r="DR42" s="757"/>
      <c r="DS42" s="757"/>
      <c r="DT42" s="757"/>
      <c r="DU42" s="758"/>
      <c r="DV42" s="789"/>
      <c r="DW42" s="790"/>
      <c r="DX42" s="790"/>
      <c r="DY42" s="790"/>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50"/>
      <c r="AL43" s="856"/>
      <c r="AM43" s="856"/>
      <c r="AN43" s="856"/>
      <c r="AO43" s="856"/>
      <c r="AP43" s="856"/>
      <c r="AQ43" s="856"/>
      <c r="AR43" s="856"/>
      <c r="AS43" s="856"/>
      <c r="AT43" s="856"/>
      <c r="AU43" s="856"/>
      <c r="AV43" s="856"/>
      <c r="AW43" s="856"/>
      <c r="AX43" s="856"/>
      <c r="AY43" s="856"/>
      <c r="AZ43" s="857"/>
      <c r="BA43" s="857"/>
      <c r="BB43" s="857"/>
      <c r="BC43" s="857"/>
      <c r="BD43" s="857"/>
      <c r="BE43" s="854"/>
      <c r="BF43" s="854"/>
      <c r="BG43" s="854"/>
      <c r="BH43" s="854"/>
      <c r="BI43" s="855"/>
      <c r="BJ43" s="226"/>
      <c r="BK43" s="226"/>
      <c r="BL43" s="226"/>
      <c r="BM43" s="226"/>
      <c r="BN43" s="226"/>
      <c r="BO43" s="235"/>
      <c r="BP43" s="235"/>
      <c r="BQ43" s="232">
        <v>37</v>
      </c>
      <c r="BR43" s="233"/>
      <c r="BS43" s="789"/>
      <c r="BT43" s="790"/>
      <c r="BU43" s="790"/>
      <c r="BV43" s="790"/>
      <c r="BW43" s="790"/>
      <c r="BX43" s="790"/>
      <c r="BY43" s="790"/>
      <c r="BZ43" s="790"/>
      <c r="CA43" s="790"/>
      <c r="CB43" s="790"/>
      <c r="CC43" s="790"/>
      <c r="CD43" s="790"/>
      <c r="CE43" s="790"/>
      <c r="CF43" s="790"/>
      <c r="CG43" s="791"/>
      <c r="CH43" s="756"/>
      <c r="CI43" s="757"/>
      <c r="CJ43" s="757"/>
      <c r="CK43" s="757"/>
      <c r="CL43" s="758"/>
      <c r="CM43" s="756"/>
      <c r="CN43" s="757"/>
      <c r="CO43" s="757"/>
      <c r="CP43" s="757"/>
      <c r="CQ43" s="758"/>
      <c r="CR43" s="756"/>
      <c r="CS43" s="757"/>
      <c r="CT43" s="757"/>
      <c r="CU43" s="757"/>
      <c r="CV43" s="758"/>
      <c r="CW43" s="756"/>
      <c r="CX43" s="757"/>
      <c r="CY43" s="757"/>
      <c r="CZ43" s="757"/>
      <c r="DA43" s="758"/>
      <c r="DB43" s="756"/>
      <c r="DC43" s="757"/>
      <c r="DD43" s="757"/>
      <c r="DE43" s="757"/>
      <c r="DF43" s="758"/>
      <c r="DG43" s="756"/>
      <c r="DH43" s="757"/>
      <c r="DI43" s="757"/>
      <c r="DJ43" s="757"/>
      <c r="DK43" s="758"/>
      <c r="DL43" s="756"/>
      <c r="DM43" s="757"/>
      <c r="DN43" s="757"/>
      <c r="DO43" s="757"/>
      <c r="DP43" s="758"/>
      <c r="DQ43" s="756"/>
      <c r="DR43" s="757"/>
      <c r="DS43" s="757"/>
      <c r="DT43" s="757"/>
      <c r="DU43" s="758"/>
      <c r="DV43" s="789"/>
      <c r="DW43" s="790"/>
      <c r="DX43" s="790"/>
      <c r="DY43" s="790"/>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50"/>
      <c r="AL44" s="856"/>
      <c r="AM44" s="856"/>
      <c r="AN44" s="856"/>
      <c r="AO44" s="856"/>
      <c r="AP44" s="856"/>
      <c r="AQ44" s="856"/>
      <c r="AR44" s="856"/>
      <c r="AS44" s="856"/>
      <c r="AT44" s="856"/>
      <c r="AU44" s="856"/>
      <c r="AV44" s="856"/>
      <c r="AW44" s="856"/>
      <c r="AX44" s="856"/>
      <c r="AY44" s="856"/>
      <c r="AZ44" s="857"/>
      <c r="BA44" s="857"/>
      <c r="BB44" s="857"/>
      <c r="BC44" s="857"/>
      <c r="BD44" s="857"/>
      <c r="BE44" s="854"/>
      <c r="BF44" s="854"/>
      <c r="BG44" s="854"/>
      <c r="BH44" s="854"/>
      <c r="BI44" s="855"/>
      <c r="BJ44" s="226"/>
      <c r="BK44" s="226"/>
      <c r="BL44" s="226"/>
      <c r="BM44" s="226"/>
      <c r="BN44" s="226"/>
      <c r="BO44" s="235"/>
      <c r="BP44" s="235"/>
      <c r="BQ44" s="232">
        <v>38</v>
      </c>
      <c r="BR44" s="233"/>
      <c r="BS44" s="789"/>
      <c r="BT44" s="790"/>
      <c r="BU44" s="790"/>
      <c r="BV44" s="790"/>
      <c r="BW44" s="790"/>
      <c r="BX44" s="790"/>
      <c r="BY44" s="790"/>
      <c r="BZ44" s="790"/>
      <c r="CA44" s="790"/>
      <c r="CB44" s="790"/>
      <c r="CC44" s="790"/>
      <c r="CD44" s="790"/>
      <c r="CE44" s="790"/>
      <c r="CF44" s="790"/>
      <c r="CG44" s="791"/>
      <c r="CH44" s="756"/>
      <c r="CI44" s="757"/>
      <c r="CJ44" s="757"/>
      <c r="CK44" s="757"/>
      <c r="CL44" s="758"/>
      <c r="CM44" s="756"/>
      <c r="CN44" s="757"/>
      <c r="CO44" s="757"/>
      <c r="CP44" s="757"/>
      <c r="CQ44" s="758"/>
      <c r="CR44" s="756"/>
      <c r="CS44" s="757"/>
      <c r="CT44" s="757"/>
      <c r="CU44" s="757"/>
      <c r="CV44" s="758"/>
      <c r="CW44" s="756"/>
      <c r="CX44" s="757"/>
      <c r="CY44" s="757"/>
      <c r="CZ44" s="757"/>
      <c r="DA44" s="758"/>
      <c r="DB44" s="756"/>
      <c r="DC44" s="757"/>
      <c r="DD44" s="757"/>
      <c r="DE44" s="757"/>
      <c r="DF44" s="758"/>
      <c r="DG44" s="756"/>
      <c r="DH44" s="757"/>
      <c r="DI44" s="757"/>
      <c r="DJ44" s="757"/>
      <c r="DK44" s="758"/>
      <c r="DL44" s="756"/>
      <c r="DM44" s="757"/>
      <c r="DN44" s="757"/>
      <c r="DO44" s="757"/>
      <c r="DP44" s="758"/>
      <c r="DQ44" s="756"/>
      <c r="DR44" s="757"/>
      <c r="DS44" s="757"/>
      <c r="DT44" s="757"/>
      <c r="DU44" s="758"/>
      <c r="DV44" s="789"/>
      <c r="DW44" s="790"/>
      <c r="DX44" s="790"/>
      <c r="DY44" s="790"/>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50"/>
      <c r="AL45" s="856"/>
      <c r="AM45" s="856"/>
      <c r="AN45" s="856"/>
      <c r="AO45" s="856"/>
      <c r="AP45" s="856"/>
      <c r="AQ45" s="856"/>
      <c r="AR45" s="856"/>
      <c r="AS45" s="856"/>
      <c r="AT45" s="856"/>
      <c r="AU45" s="856"/>
      <c r="AV45" s="856"/>
      <c r="AW45" s="856"/>
      <c r="AX45" s="856"/>
      <c r="AY45" s="856"/>
      <c r="AZ45" s="857"/>
      <c r="BA45" s="857"/>
      <c r="BB45" s="857"/>
      <c r="BC45" s="857"/>
      <c r="BD45" s="857"/>
      <c r="BE45" s="854"/>
      <c r="BF45" s="854"/>
      <c r="BG45" s="854"/>
      <c r="BH45" s="854"/>
      <c r="BI45" s="855"/>
      <c r="BJ45" s="226"/>
      <c r="BK45" s="226"/>
      <c r="BL45" s="226"/>
      <c r="BM45" s="226"/>
      <c r="BN45" s="226"/>
      <c r="BO45" s="235"/>
      <c r="BP45" s="235"/>
      <c r="BQ45" s="232">
        <v>39</v>
      </c>
      <c r="BR45" s="233"/>
      <c r="BS45" s="789"/>
      <c r="BT45" s="790"/>
      <c r="BU45" s="790"/>
      <c r="BV45" s="790"/>
      <c r="BW45" s="790"/>
      <c r="BX45" s="790"/>
      <c r="BY45" s="790"/>
      <c r="BZ45" s="790"/>
      <c r="CA45" s="790"/>
      <c r="CB45" s="790"/>
      <c r="CC45" s="790"/>
      <c r="CD45" s="790"/>
      <c r="CE45" s="790"/>
      <c r="CF45" s="790"/>
      <c r="CG45" s="791"/>
      <c r="CH45" s="756"/>
      <c r="CI45" s="757"/>
      <c r="CJ45" s="757"/>
      <c r="CK45" s="757"/>
      <c r="CL45" s="758"/>
      <c r="CM45" s="756"/>
      <c r="CN45" s="757"/>
      <c r="CO45" s="757"/>
      <c r="CP45" s="757"/>
      <c r="CQ45" s="758"/>
      <c r="CR45" s="756"/>
      <c r="CS45" s="757"/>
      <c r="CT45" s="757"/>
      <c r="CU45" s="757"/>
      <c r="CV45" s="758"/>
      <c r="CW45" s="756"/>
      <c r="CX45" s="757"/>
      <c r="CY45" s="757"/>
      <c r="CZ45" s="757"/>
      <c r="DA45" s="758"/>
      <c r="DB45" s="756"/>
      <c r="DC45" s="757"/>
      <c r="DD45" s="757"/>
      <c r="DE45" s="757"/>
      <c r="DF45" s="758"/>
      <c r="DG45" s="756"/>
      <c r="DH45" s="757"/>
      <c r="DI45" s="757"/>
      <c r="DJ45" s="757"/>
      <c r="DK45" s="758"/>
      <c r="DL45" s="756"/>
      <c r="DM45" s="757"/>
      <c r="DN45" s="757"/>
      <c r="DO45" s="757"/>
      <c r="DP45" s="758"/>
      <c r="DQ45" s="756"/>
      <c r="DR45" s="757"/>
      <c r="DS45" s="757"/>
      <c r="DT45" s="757"/>
      <c r="DU45" s="758"/>
      <c r="DV45" s="789"/>
      <c r="DW45" s="790"/>
      <c r="DX45" s="790"/>
      <c r="DY45" s="790"/>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50"/>
      <c r="AL46" s="856"/>
      <c r="AM46" s="856"/>
      <c r="AN46" s="856"/>
      <c r="AO46" s="856"/>
      <c r="AP46" s="856"/>
      <c r="AQ46" s="856"/>
      <c r="AR46" s="856"/>
      <c r="AS46" s="856"/>
      <c r="AT46" s="856"/>
      <c r="AU46" s="856"/>
      <c r="AV46" s="856"/>
      <c r="AW46" s="856"/>
      <c r="AX46" s="856"/>
      <c r="AY46" s="856"/>
      <c r="AZ46" s="857"/>
      <c r="BA46" s="857"/>
      <c r="BB46" s="857"/>
      <c r="BC46" s="857"/>
      <c r="BD46" s="857"/>
      <c r="BE46" s="854"/>
      <c r="BF46" s="854"/>
      <c r="BG46" s="854"/>
      <c r="BH46" s="854"/>
      <c r="BI46" s="855"/>
      <c r="BJ46" s="226"/>
      <c r="BK46" s="226"/>
      <c r="BL46" s="226"/>
      <c r="BM46" s="226"/>
      <c r="BN46" s="226"/>
      <c r="BO46" s="235"/>
      <c r="BP46" s="235"/>
      <c r="BQ46" s="232">
        <v>40</v>
      </c>
      <c r="BR46" s="233"/>
      <c r="BS46" s="789"/>
      <c r="BT46" s="790"/>
      <c r="BU46" s="790"/>
      <c r="BV46" s="790"/>
      <c r="BW46" s="790"/>
      <c r="BX46" s="790"/>
      <c r="BY46" s="790"/>
      <c r="BZ46" s="790"/>
      <c r="CA46" s="790"/>
      <c r="CB46" s="790"/>
      <c r="CC46" s="790"/>
      <c r="CD46" s="790"/>
      <c r="CE46" s="790"/>
      <c r="CF46" s="790"/>
      <c r="CG46" s="791"/>
      <c r="CH46" s="756"/>
      <c r="CI46" s="757"/>
      <c r="CJ46" s="757"/>
      <c r="CK46" s="757"/>
      <c r="CL46" s="758"/>
      <c r="CM46" s="756"/>
      <c r="CN46" s="757"/>
      <c r="CO46" s="757"/>
      <c r="CP46" s="757"/>
      <c r="CQ46" s="758"/>
      <c r="CR46" s="756"/>
      <c r="CS46" s="757"/>
      <c r="CT46" s="757"/>
      <c r="CU46" s="757"/>
      <c r="CV46" s="758"/>
      <c r="CW46" s="756"/>
      <c r="CX46" s="757"/>
      <c r="CY46" s="757"/>
      <c r="CZ46" s="757"/>
      <c r="DA46" s="758"/>
      <c r="DB46" s="756"/>
      <c r="DC46" s="757"/>
      <c r="DD46" s="757"/>
      <c r="DE46" s="757"/>
      <c r="DF46" s="758"/>
      <c r="DG46" s="756"/>
      <c r="DH46" s="757"/>
      <c r="DI46" s="757"/>
      <c r="DJ46" s="757"/>
      <c r="DK46" s="758"/>
      <c r="DL46" s="756"/>
      <c r="DM46" s="757"/>
      <c r="DN46" s="757"/>
      <c r="DO46" s="757"/>
      <c r="DP46" s="758"/>
      <c r="DQ46" s="756"/>
      <c r="DR46" s="757"/>
      <c r="DS46" s="757"/>
      <c r="DT46" s="757"/>
      <c r="DU46" s="758"/>
      <c r="DV46" s="789"/>
      <c r="DW46" s="790"/>
      <c r="DX46" s="790"/>
      <c r="DY46" s="790"/>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50"/>
      <c r="AL47" s="856"/>
      <c r="AM47" s="856"/>
      <c r="AN47" s="856"/>
      <c r="AO47" s="856"/>
      <c r="AP47" s="856"/>
      <c r="AQ47" s="856"/>
      <c r="AR47" s="856"/>
      <c r="AS47" s="856"/>
      <c r="AT47" s="856"/>
      <c r="AU47" s="856"/>
      <c r="AV47" s="856"/>
      <c r="AW47" s="856"/>
      <c r="AX47" s="856"/>
      <c r="AY47" s="856"/>
      <c r="AZ47" s="857"/>
      <c r="BA47" s="857"/>
      <c r="BB47" s="857"/>
      <c r="BC47" s="857"/>
      <c r="BD47" s="857"/>
      <c r="BE47" s="854"/>
      <c r="BF47" s="854"/>
      <c r="BG47" s="854"/>
      <c r="BH47" s="854"/>
      <c r="BI47" s="855"/>
      <c r="BJ47" s="226"/>
      <c r="BK47" s="226"/>
      <c r="BL47" s="226"/>
      <c r="BM47" s="226"/>
      <c r="BN47" s="226"/>
      <c r="BO47" s="235"/>
      <c r="BP47" s="235"/>
      <c r="BQ47" s="232">
        <v>41</v>
      </c>
      <c r="BR47" s="233"/>
      <c r="BS47" s="789"/>
      <c r="BT47" s="790"/>
      <c r="BU47" s="790"/>
      <c r="BV47" s="790"/>
      <c r="BW47" s="790"/>
      <c r="BX47" s="790"/>
      <c r="BY47" s="790"/>
      <c r="BZ47" s="790"/>
      <c r="CA47" s="790"/>
      <c r="CB47" s="790"/>
      <c r="CC47" s="790"/>
      <c r="CD47" s="790"/>
      <c r="CE47" s="790"/>
      <c r="CF47" s="790"/>
      <c r="CG47" s="791"/>
      <c r="CH47" s="756"/>
      <c r="CI47" s="757"/>
      <c r="CJ47" s="757"/>
      <c r="CK47" s="757"/>
      <c r="CL47" s="758"/>
      <c r="CM47" s="756"/>
      <c r="CN47" s="757"/>
      <c r="CO47" s="757"/>
      <c r="CP47" s="757"/>
      <c r="CQ47" s="758"/>
      <c r="CR47" s="756"/>
      <c r="CS47" s="757"/>
      <c r="CT47" s="757"/>
      <c r="CU47" s="757"/>
      <c r="CV47" s="758"/>
      <c r="CW47" s="756"/>
      <c r="CX47" s="757"/>
      <c r="CY47" s="757"/>
      <c r="CZ47" s="757"/>
      <c r="DA47" s="758"/>
      <c r="DB47" s="756"/>
      <c r="DC47" s="757"/>
      <c r="DD47" s="757"/>
      <c r="DE47" s="757"/>
      <c r="DF47" s="758"/>
      <c r="DG47" s="756"/>
      <c r="DH47" s="757"/>
      <c r="DI47" s="757"/>
      <c r="DJ47" s="757"/>
      <c r="DK47" s="758"/>
      <c r="DL47" s="756"/>
      <c r="DM47" s="757"/>
      <c r="DN47" s="757"/>
      <c r="DO47" s="757"/>
      <c r="DP47" s="758"/>
      <c r="DQ47" s="756"/>
      <c r="DR47" s="757"/>
      <c r="DS47" s="757"/>
      <c r="DT47" s="757"/>
      <c r="DU47" s="758"/>
      <c r="DV47" s="789"/>
      <c r="DW47" s="790"/>
      <c r="DX47" s="790"/>
      <c r="DY47" s="790"/>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50"/>
      <c r="AL48" s="856"/>
      <c r="AM48" s="856"/>
      <c r="AN48" s="856"/>
      <c r="AO48" s="856"/>
      <c r="AP48" s="856"/>
      <c r="AQ48" s="856"/>
      <c r="AR48" s="856"/>
      <c r="AS48" s="856"/>
      <c r="AT48" s="856"/>
      <c r="AU48" s="856"/>
      <c r="AV48" s="856"/>
      <c r="AW48" s="856"/>
      <c r="AX48" s="856"/>
      <c r="AY48" s="856"/>
      <c r="AZ48" s="857"/>
      <c r="BA48" s="857"/>
      <c r="BB48" s="857"/>
      <c r="BC48" s="857"/>
      <c r="BD48" s="857"/>
      <c r="BE48" s="854"/>
      <c r="BF48" s="854"/>
      <c r="BG48" s="854"/>
      <c r="BH48" s="854"/>
      <c r="BI48" s="855"/>
      <c r="BJ48" s="226"/>
      <c r="BK48" s="226"/>
      <c r="BL48" s="226"/>
      <c r="BM48" s="226"/>
      <c r="BN48" s="226"/>
      <c r="BO48" s="235"/>
      <c r="BP48" s="235"/>
      <c r="BQ48" s="232">
        <v>42</v>
      </c>
      <c r="BR48" s="233"/>
      <c r="BS48" s="789"/>
      <c r="BT48" s="790"/>
      <c r="BU48" s="790"/>
      <c r="BV48" s="790"/>
      <c r="BW48" s="790"/>
      <c r="BX48" s="790"/>
      <c r="BY48" s="790"/>
      <c r="BZ48" s="790"/>
      <c r="CA48" s="790"/>
      <c r="CB48" s="790"/>
      <c r="CC48" s="790"/>
      <c r="CD48" s="790"/>
      <c r="CE48" s="790"/>
      <c r="CF48" s="790"/>
      <c r="CG48" s="791"/>
      <c r="CH48" s="756"/>
      <c r="CI48" s="757"/>
      <c r="CJ48" s="757"/>
      <c r="CK48" s="757"/>
      <c r="CL48" s="758"/>
      <c r="CM48" s="756"/>
      <c r="CN48" s="757"/>
      <c r="CO48" s="757"/>
      <c r="CP48" s="757"/>
      <c r="CQ48" s="758"/>
      <c r="CR48" s="756"/>
      <c r="CS48" s="757"/>
      <c r="CT48" s="757"/>
      <c r="CU48" s="757"/>
      <c r="CV48" s="758"/>
      <c r="CW48" s="756"/>
      <c r="CX48" s="757"/>
      <c r="CY48" s="757"/>
      <c r="CZ48" s="757"/>
      <c r="DA48" s="758"/>
      <c r="DB48" s="756"/>
      <c r="DC48" s="757"/>
      <c r="DD48" s="757"/>
      <c r="DE48" s="757"/>
      <c r="DF48" s="758"/>
      <c r="DG48" s="756"/>
      <c r="DH48" s="757"/>
      <c r="DI48" s="757"/>
      <c r="DJ48" s="757"/>
      <c r="DK48" s="758"/>
      <c r="DL48" s="756"/>
      <c r="DM48" s="757"/>
      <c r="DN48" s="757"/>
      <c r="DO48" s="757"/>
      <c r="DP48" s="758"/>
      <c r="DQ48" s="756"/>
      <c r="DR48" s="757"/>
      <c r="DS48" s="757"/>
      <c r="DT48" s="757"/>
      <c r="DU48" s="758"/>
      <c r="DV48" s="789"/>
      <c r="DW48" s="790"/>
      <c r="DX48" s="790"/>
      <c r="DY48" s="790"/>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50"/>
      <c r="AL49" s="856"/>
      <c r="AM49" s="856"/>
      <c r="AN49" s="856"/>
      <c r="AO49" s="856"/>
      <c r="AP49" s="856"/>
      <c r="AQ49" s="856"/>
      <c r="AR49" s="856"/>
      <c r="AS49" s="856"/>
      <c r="AT49" s="856"/>
      <c r="AU49" s="856"/>
      <c r="AV49" s="856"/>
      <c r="AW49" s="856"/>
      <c r="AX49" s="856"/>
      <c r="AY49" s="856"/>
      <c r="AZ49" s="857"/>
      <c r="BA49" s="857"/>
      <c r="BB49" s="857"/>
      <c r="BC49" s="857"/>
      <c r="BD49" s="857"/>
      <c r="BE49" s="854"/>
      <c r="BF49" s="854"/>
      <c r="BG49" s="854"/>
      <c r="BH49" s="854"/>
      <c r="BI49" s="855"/>
      <c r="BJ49" s="226"/>
      <c r="BK49" s="226"/>
      <c r="BL49" s="226"/>
      <c r="BM49" s="226"/>
      <c r="BN49" s="226"/>
      <c r="BO49" s="235"/>
      <c r="BP49" s="235"/>
      <c r="BQ49" s="232">
        <v>43</v>
      </c>
      <c r="BR49" s="233"/>
      <c r="BS49" s="789"/>
      <c r="BT49" s="790"/>
      <c r="BU49" s="790"/>
      <c r="BV49" s="790"/>
      <c r="BW49" s="790"/>
      <c r="BX49" s="790"/>
      <c r="BY49" s="790"/>
      <c r="BZ49" s="790"/>
      <c r="CA49" s="790"/>
      <c r="CB49" s="790"/>
      <c r="CC49" s="790"/>
      <c r="CD49" s="790"/>
      <c r="CE49" s="790"/>
      <c r="CF49" s="790"/>
      <c r="CG49" s="791"/>
      <c r="CH49" s="756"/>
      <c r="CI49" s="757"/>
      <c r="CJ49" s="757"/>
      <c r="CK49" s="757"/>
      <c r="CL49" s="758"/>
      <c r="CM49" s="756"/>
      <c r="CN49" s="757"/>
      <c r="CO49" s="757"/>
      <c r="CP49" s="757"/>
      <c r="CQ49" s="758"/>
      <c r="CR49" s="756"/>
      <c r="CS49" s="757"/>
      <c r="CT49" s="757"/>
      <c r="CU49" s="757"/>
      <c r="CV49" s="758"/>
      <c r="CW49" s="756"/>
      <c r="CX49" s="757"/>
      <c r="CY49" s="757"/>
      <c r="CZ49" s="757"/>
      <c r="DA49" s="758"/>
      <c r="DB49" s="756"/>
      <c r="DC49" s="757"/>
      <c r="DD49" s="757"/>
      <c r="DE49" s="757"/>
      <c r="DF49" s="758"/>
      <c r="DG49" s="756"/>
      <c r="DH49" s="757"/>
      <c r="DI49" s="757"/>
      <c r="DJ49" s="757"/>
      <c r="DK49" s="758"/>
      <c r="DL49" s="756"/>
      <c r="DM49" s="757"/>
      <c r="DN49" s="757"/>
      <c r="DO49" s="757"/>
      <c r="DP49" s="758"/>
      <c r="DQ49" s="756"/>
      <c r="DR49" s="757"/>
      <c r="DS49" s="757"/>
      <c r="DT49" s="757"/>
      <c r="DU49" s="758"/>
      <c r="DV49" s="789"/>
      <c r="DW49" s="790"/>
      <c r="DX49" s="790"/>
      <c r="DY49" s="790"/>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58"/>
      <c r="R50" s="859"/>
      <c r="S50" s="859"/>
      <c r="T50" s="859"/>
      <c r="U50" s="859"/>
      <c r="V50" s="859"/>
      <c r="W50" s="859"/>
      <c r="X50" s="859"/>
      <c r="Y50" s="859"/>
      <c r="Z50" s="859"/>
      <c r="AA50" s="859"/>
      <c r="AB50" s="859"/>
      <c r="AC50" s="859"/>
      <c r="AD50" s="859"/>
      <c r="AE50" s="860"/>
      <c r="AF50" s="799"/>
      <c r="AG50" s="800"/>
      <c r="AH50" s="800"/>
      <c r="AI50" s="800"/>
      <c r="AJ50" s="801"/>
      <c r="AK50" s="862"/>
      <c r="AL50" s="859"/>
      <c r="AM50" s="859"/>
      <c r="AN50" s="859"/>
      <c r="AO50" s="859"/>
      <c r="AP50" s="859"/>
      <c r="AQ50" s="859"/>
      <c r="AR50" s="859"/>
      <c r="AS50" s="859"/>
      <c r="AT50" s="859"/>
      <c r="AU50" s="859"/>
      <c r="AV50" s="859"/>
      <c r="AW50" s="859"/>
      <c r="AX50" s="859"/>
      <c r="AY50" s="859"/>
      <c r="AZ50" s="861"/>
      <c r="BA50" s="861"/>
      <c r="BB50" s="861"/>
      <c r="BC50" s="861"/>
      <c r="BD50" s="861"/>
      <c r="BE50" s="854"/>
      <c r="BF50" s="854"/>
      <c r="BG50" s="854"/>
      <c r="BH50" s="854"/>
      <c r="BI50" s="855"/>
      <c r="BJ50" s="226"/>
      <c r="BK50" s="226"/>
      <c r="BL50" s="226"/>
      <c r="BM50" s="226"/>
      <c r="BN50" s="226"/>
      <c r="BO50" s="235"/>
      <c r="BP50" s="235"/>
      <c r="BQ50" s="232">
        <v>44</v>
      </c>
      <c r="BR50" s="233"/>
      <c r="BS50" s="789"/>
      <c r="BT50" s="790"/>
      <c r="BU50" s="790"/>
      <c r="BV50" s="790"/>
      <c r="BW50" s="790"/>
      <c r="BX50" s="790"/>
      <c r="BY50" s="790"/>
      <c r="BZ50" s="790"/>
      <c r="CA50" s="790"/>
      <c r="CB50" s="790"/>
      <c r="CC50" s="790"/>
      <c r="CD50" s="790"/>
      <c r="CE50" s="790"/>
      <c r="CF50" s="790"/>
      <c r="CG50" s="791"/>
      <c r="CH50" s="756"/>
      <c r="CI50" s="757"/>
      <c r="CJ50" s="757"/>
      <c r="CK50" s="757"/>
      <c r="CL50" s="758"/>
      <c r="CM50" s="756"/>
      <c r="CN50" s="757"/>
      <c r="CO50" s="757"/>
      <c r="CP50" s="757"/>
      <c r="CQ50" s="758"/>
      <c r="CR50" s="756"/>
      <c r="CS50" s="757"/>
      <c r="CT50" s="757"/>
      <c r="CU50" s="757"/>
      <c r="CV50" s="758"/>
      <c r="CW50" s="756"/>
      <c r="CX50" s="757"/>
      <c r="CY50" s="757"/>
      <c r="CZ50" s="757"/>
      <c r="DA50" s="758"/>
      <c r="DB50" s="756"/>
      <c r="DC50" s="757"/>
      <c r="DD50" s="757"/>
      <c r="DE50" s="757"/>
      <c r="DF50" s="758"/>
      <c r="DG50" s="756"/>
      <c r="DH50" s="757"/>
      <c r="DI50" s="757"/>
      <c r="DJ50" s="757"/>
      <c r="DK50" s="758"/>
      <c r="DL50" s="756"/>
      <c r="DM50" s="757"/>
      <c r="DN50" s="757"/>
      <c r="DO50" s="757"/>
      <c r="DP50" s="758"/>
      <c r="DQ50" s="756"/>
      <c r="DR50" s="757"/>
      <c r="DS50" s="757"/>
      <c r="DT50" s="757"/>
      <c r="DU50" s="758"/>
      <c r="DV50" s="789"/>
      <c r="DW50" s="790"/>
      <c r="DX50" s="790"/>
      <c r="DY50" s="790"/>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58"/>
      <c r="R51" s="859"/>
      <c r="S51" s="859"/>
      <c r="T51" s="859"/>
      <c r="U51" s="859"/>
      <c r="V51" s="859"/>
      <c r="W51" s="859"/>
      <c r="X51" s="859"/>
      <c r="Y51" s="859"/>
      <c r="Z51" s="859"/>
      <c r="AA51" s="859"/>
      <c r="AB51" s="859"/>
      <c r="AC51" s="859"/>
      <c r="AD51" s="859"/>
      <c r="AE51" s="860"/>
      <c r="AF51" s="799"/>
      <c r="AG51" s="800"/>
      <c r="AH51" s="800"/>
      <c r="AI51" s="800"/>
      <c r="AJ51" s="801"/>
      <c r="AK51" s="862"/>
      <c r="AL51" s="859"/>
      <c r="AM51" s="859"/>
      <c r="AN51" s="859"/>
      <c r="AO51" s="859"/>
      <c r="AP51" s="859"/>
      <c r="AQ51" s="859"/>
      <c r="AR51" s="859"/>
      <c r="AS51" s="859"/>
      <c r="AT51" s="859"/>
      <c r="AU51" s="859"/>
      <c r="AV51" s="859"/>
      <c r="AW51" s="859"/>
      <c r="AX51" s="859"/>
      <c r="AY51" s="859"/>
      <c r="AZ51" s="861"/>
      <c r="BA51" s="861"/>
      <c r="BB51" s="861"/>
      <c r="BC51" s="861"/>
      <c r="BD51" s="861"/>
      <c r="BE51" s="854"/>
      <c r="BF51" s="854"/>
      <c r="BG51" s="854"/>
      <c r="BH51" s="854"/>
      <c r="BI51" s="855"/>
      <c r="BJ51" s="226"/>
      <c r="BK51" s="226"/>
      <c r="BL51" s="226"/>
      <c r="BM51" s="226"/>
      <c r="BN51" s="226"/>
      <c r="BO51" s="235"/>
      <c r="BP51" s="235"/>
      <c r="BQ51" s="232">
        <v>45</v>
      </c>
      <c r="BR51" s="233"/>
      <c r="BS51" s="789"/>
      <c r="BT51" s="790"/>
      <c r="BU51" s="790"/>
      <c r="BV51" s="790"/>
      <c r="BW51" s="790"/>
      <c r="BX51" s="790"/>
      <c r="BY51" s="790"/>
      <c r="BZ51" s="790"/>
      <c r="CA51" s="790"/>
      <c r="CB51" s="790"/>
      <c r="CC51" s="790"/>
      <c r="CD51" s="790"/>
      <c r="CE51" s="790"/>
      <c r="CF51" s="790"/>
      <c r="CG51" s="791"/>
      <c r="CH51" s="756"/>
      <c r="CI51" s="757"/>
      <c r="CJ51" s="757"/>
      <c r="CK51" s="757"/>
      <c r="CL51" s="758"/>
      <c r="CM51" s="756"/>
      <c r="CN51" s="757"/>
      <c r="CO51" s="757"/>
      <c r="CP51" s="757"/>
      <c r="CQ51" s="758"/>
      <c r="CR51" s="756"/>
      <c r="CS51" s="757"/>
      <c r="CT51" s="757"/>
      <c r="CU51" s="757"/>
      <c r="CV51" s="758"/>
      <c r="CW51" s="756"/>
      <c r="CX51" s="757"/>
      <c r="CY51" s="757"/>
      <c r="CZ51" s="757"/>
      <c r="DA51" s="758"/>
      <c r="DB51" s="756"/>
      <c r="DC51" s="757"/>
      <c r="DD51" s="757"/>
      <c r="DE51" s="757"/>
      <c r="DF51" s="758"/>
      <c r="DG51" s="756"/>
      <c r="DH51" s="757"/>
      <c r="DI51" s="757"/>
      <c r="DJ51" s="757"/>
      <c r="DK51" s="758"/>
      <c r="DL51" s="756"/>
      <c r="DM51" s="757"/>
      <c r="DN51" s="757"/>
      <c r="DO51" s="757"/>
      <c r="DP51" s="758"/>
      <c r="DQ51" s="756"/>
      <c r="DR51" s="757"/>
      <c r="DS51" s="757"/>
      <c r="DT51" s="757"/>
      <c r="DU51" s="758"/>
      <c r="DV51" s="789"/>
      <c r="DW51" s="790"/>
      <c r="DX51" s="790"/>
      <c r="DY51" s="790"/>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58"/>
      <c r="R52" s="859"/>
      <c r="S52" s="859"/>
      <c r="T52" s="859"/>
      <c r="U52" s="859"/>
      <c r="V52" s="859"/>
      <c r="W52" s="859"/>
      <c r="X52" s="859"/>
      <c r="Y52" s="859"/>
      <c r="Z52" s="859"/>
      <c r="AA52" s="859"/>
      <c r="AB52" s="859"/>
      <c r="AC52" s="859"/>
      <c r="AD52" s="859"/>
      <c r="AE52" s="860"/>
      <c r="AF52" s="799"/>
      <c r="AG52" s="800"/>
      <c r="AH52" s="800"/>
      <c r="AI52" s="800"/>
      <c r="AJ52" s="801"/>
      <c r="AK52" s="862"/>
      <c r="AL52" s="859"/>
      <c r="AM52" s="859"/>
      <c r="AN52" s="859"/>
      <c r="AO52" s="859"/>
      <c r="AP52" s="859"/>
      <c r="AQ52" s="859"/>
      <c r="AR52" s="859"/>
      <c r="AS52" s="859"/>
      <c r="AT52" s="859"/>
      <c r="AU52" s="859"/>
      <c r="AV52" s="859"/>
      <c r="AW52" s="859"/>
      <c r="AX52" s="859"/>
      <c r="AY52" s="859"/>
      <c r="AZ52" s="861"/>
      <c r="BA52" s="861"/>
      <c r="BB52" s="861"/>
      <c r="BC52" s="861"/>
      <c r="BD52" s="861"/>
      <c r="BE52" s="854"/>
      <c r="BF52" s="854"/>
      <c r="BG52" s="854"/>
      <c r="BH52" s="854"/>
      <c r="BI52" s="855"/>
      <c r="BJ52" s="226"/>
      <c r="BK52" s="226"/>
      <c r="BL52" s="226"/>
      <c r="BM52" s="226"/>
      <c r="BN52" s="226"/>
      <c r="BO52" s="235"/>
      <c r="BP52" s="235"/>
      <c r="BQ52" s="232">
        <v>46</v>
      </c>
      <c r="BR52" s="233"/>
      <c r="BS52" s="789"/>
      <c r="BT52" s="790"/>
      <c r="BU52" s="790"/>
      <c r="BV52" s="790"/>
      <c r="BW52" s="790"/>
      <c r="BX52" s="790"/>
      <c r="BY52" s="790"/>
      <c r="BZ52" s="790"/>
      <c r="CA52" s="790"/>
      <c r="CB52" s="790"/>
      <c r="CC52" s="790"/>
      <c r="CD52" s="790"/>
      <c r="CE52" s="790"/>
      <c r="CF52" s="790"/>
      <c r="CG52" s="791"/>
      <c r="CH52" s="756"/>
      <c r="CI52" s="757"/>
      <c r="CJ52" s="757"/>
      <c r="CK52" s="757"/>
      <c r="CL52" s="758"/>
      <c r="CM52" s="756"/>
      <c r="CN52" s="757"/>
      <c r="CO52" s="757"/>
      <c r="CP52" s="757"/>
      <c r="CQ52" s="758"/>
      <c r="CR52" s="756"/>
      <c r="CS52" s="757"/>
      <c r="CT52" s="757"/>
      <c r="CU52" s="757"/>
      <c r="CV52" s="758"/>
      <c r="CW52" s="756"/>
      <c r="CX52" s="757"/>
      <c r="CY52" s="757"/>
      <c r="CZ52" s="757"/>
      <c r="DA52" s="758"/>
      <c r="DB52" s="756"/>
      <c r="DC52" s="757"/>
      <c r="DD52" s="757"/>
      <c r="DE52" s="757"/>
      <c r="DF52" s="758"/>
      <c r="DG52" s="756"/>
      <c r="DH52" s="757"/>
      <c r="DI52" s="757"/>
      <c r="DJ52" s="757"/>
      <c r="DK52" s="758"/>
      <c r="DL52" s="756"/>
      <c r="DM52" s="757"/>
      <c r="DN52" s="757"/>
      <c r="DO52" s="757"/>
      <c r="DP52" s="758"/>
      <c r="DQ52" s="756"/>
      <c r="DR52" s="757"/>
      <c r="DS52" s="757"/>
      <c r="DT52" s="757"/>
      <c r="DU52" s="758"/>
      <c r="DV52" s="789"/>
      <c r="DW52" s="790"/>
      <c r="DX52" s="790"/>
      <c r="DY52" s="790"/>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58"/>
      <c r="R53" s="859"/>
      <c r="S53" s="859"/>
      <c r="T53" s="859"/>
      <c r="U53" s="859"/>
      <c r="V53" s="859"/>
      <c r="W53" s="859"/>
      <c r="X53" s="859"/>
      <c r="Y53" s="859"/>
      <c r="Z53" s="859"/>
      <c r="AA53" s="859"/>
      <c r="AB53" s="859"/>
      <c r="AC53" s="859"/>
      <c r="AD53" s="859"/>
      <c r="AE53" s="860"/>
      <c r="AF53" s="799"/>
      <c r="AG53" s="800"/>
      <c r="AH53" s="800"/>
      <c r="AI53" s="800"/>
      <c r="AJ53" s="801"/>
      <c r="AK53" s="862"/>
      <c r="AL53" s="859"/>
      <c r="AM53" s="859"/>
      <c r="AN53" s="859"/>
      <c r="AO53" s="859"/>
      <c r="AP53" s="859"/>
      <c r="AQ53" s="859"/>
      <c r="AR53" s="859"/>
      <c r="AS53" s="859"/>
      <c r="AT53" s="859"/>
      <c r="AU53" s="859"/>
      <c r="AV53" s="859"/>
      <c r="AW53" s="859"/>
      <c r="AX53" s="859"/>
      <c r="AY53" s="859"/>
      <c r="AZ53" s="861"/>
      <c r="BA53" s="861"/>
      <c r="BB53" s="861"/>
      <c r="BC53" s="861"/>
      <c r="BD53" s="861"/>
      <c r="BE53" s="854"/>
      <c r="BF53" s="854"/>
      <c r="BG53" s="854"/>
      <c r="BH53" s="854"/>
      <c r="BI53" s="855"/>
      <c r="BJ53" s="226"/>
      <c r="BK53" s="226"/>
      <c r="BL53" s="226"/>
      <c r="BM53" s="226"/>
      <c r="BN53" s="226"/>
      <c r="BO53" s="235"/>
      <c r="BP53" s="235"/>
      <c r="BQ53" s="232">
        <v>47</v>
      </c>
      <c r="BR53" s="233"/>
      <c r="BS53" s="789"/>
      <c r="BT53" s="790"/>
      <c r="BU53" s="790"/>
      <c r="BV53" s="790"/>
      <c r="BW53" s="790"/>
      <c r="BX53" s="790"/>
      <c r="BY53" s="790"/>
      <c r="BZ53" s="790"/>
      <c r="CA53" s="790"/>
      <c r="CB53" s="790"/>
      <c r="CC53" s="790"/>
      <c r="CD53" s="790"/>
      <c r="CE53" s="790"/>
      <c r="CF53" s="790"/>
      <c r="CG53" s="791"/>
      <c r="CH53" s="756"/>
      <c r="CI53" s="757"/>
      <c r="CJ53" s="757"/>
      <c r="CK53" s="757"/>
      <c r="CL53" s="758"/>
      <c r="CM53" s="756"/>
      <c r="CN53" s="757"/>
      <c r="CO53" s="757"/>
      <c r="CP53" s="757"/>
      <c r="CQ53" s="758"/>
      <c r="CR53" s="756"/>
      <c r="CS53" s="757"/>
      <c r="CT53" s="757"/>
      <c r="CU53" s="757"/>
      <c r="CV53" s="758"/>
      <c r="CW53" s="756"/>
      <c r="CX53" s="757"/>
      <c r="CY53" s="757"/>
      <c r="CZ53" s="757"/>
      <c r="DA53" s="758"/>
      <c r="DB53" s="756"/>
      <c r="DC53" s="757"/>
      <c r="DD53" s="757"/>
      <c r="DE53" s="757"/>
      <c r="DF53" s="758"/>
      <c r="DG53" s="756"/>
      <c r="DH53" s="757"/>
      <c r="DI53" s="757"/>
      <c r="DJ53" s="757"/>
      <c r="DK53" s="758"/>
      <c r="DL53" s="756"/>
      <c r="DM53" s="757"/>
      <c r="DN53" s="757"/>
      <c r="DO53" s="757"/>
      <c r="DP53" s="758"/>
      <c r="DQ53" s="756"/>
      <c r="DR53" s="757"/>
      <c r="DS53" s="757"/>
      <c r="DT53" s="757"/>
      <c r="DU53" s="758"/>
      <c r="DV53" s="789"/>
      <c r="DW53" s="790"/>
      <c r="DX53" s="790"/>
      <c r="DY53" s="790"/>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58"/>
      <c r="R54" s="859"/>
      <c r="S54" s="859"/>
      <c r="T54" s="859"/>
      <c r="U54" s="859"/>
      <c r="V54" s="859"/>
      <c r="W54" s="859"/>
      <c r="X54" s="859"/>
      <c r="Y54" s="859"/>
      <c r="Z54" s="859"/>
      <c r="AA54" s="859"/>
      <c r="AB54" s="859"/>
      <c r="AC54" s="859"/>
      <c r="AD54" s="859"/>
      <c r="AE54" s="860"/>
      <c r="AF54" s="799"/>
      <c r="AG54" s="800"/>
      <c r="AH54" s="800"/>
      <c r="AI54" s="800"/>
      <c r="AJ54" s="801"/>
      <c r="AK54" s="862"/>
      <c r="AL54" s="859"/>
      <c r="AM54" s="859"/>
      <c r="AN54" s="859"/>
      <c r="AO54" s="859"/>
      <c r="AP54" s="859"/>
      <c r="AQ54" s="859"/>
      <c r="AR54" s="859"/>
      <c r="AS54" s="859"/>
      <c r="AT54" s="859"/>
      <c r="AU54" s="859"/>
      <c r="AV54" s="859"/>
      <c r="AW54" s="859"/>
      <c r="AX54" s="859"/>
      <c r="AY54" s="859"/>
      <c r="AZ54" s="861"/>
      <c r="BA54" s="861"/>
      <c r="BB54" s="861"/>
      <c r="BC54" s="861"/>
      <c r="BD54" s="861"/>
      <c r="BE54" s="854"/>
      <c r="BF54" s="854"/>
      <c r="BG54" s="854"/>
      <c r="BH54" s="854"/>
      <c r="BI54" s="855"/>
      <c r="BJ54" s="226"/>
      <c r="BK54" s="226"/>
      <c r="BL54" s="226"/>
      <c r="BM54" s="226"/>
      <c r="BN54" s="226"/>
      <c r="BO54" s="235"/>
      <c r="BP54" s="235"/>
      <c r="BQ54" s="232">
        <v>48</v>
      </c>
      <c r="BR54" s="233"/>
      <c r="BS54" s="789"/>
      <c r="BT54" s="790"/>
      <c r="BU54" s="790"/>
      <c r="BV54" s="790"/>
      <c r="BW54" s="790"/>
      <c r="BX54" s="790"/>
      <c r="BY54" s="790"/>
      <c r="BZ54" s="790"/>
      <c r="CA54" s="790"/>
      <c r="CB54" s="790"/>
      <c r="CC54" s="790"/>
      <c r="CD54" s="790"/>
      <c r="CE54" s="790"/>
      <c r="CF54" s="790"/>
      <c r="CG54" s="791"/>
      <c r="CH54" s="756"/>
      <c r="CI54" s="757"/>
      <c r="CJ54" s="757"/>
      <c r="CK54" s="757"/>
      <c r="CL54" s="758"/>
      <c r="CM54" s="756"/>
      <c r="CN54" s="757"/>
      <c r="CO54" s="757"/>
      <c r="CP54" s="757"/>
      <c r="CQ54" s="758"/>
      <c r="CR54" s="756"/>
      <c r="CS54" s="757"/>
      <c r="CT54" s="757"/>
      <c r="CU54" s="757"/>
      <c r="CV54" s="758"/>
      <c r="CW54" s="756"/>
      <c r="CX54" s="757"/>
      <c r="CY54" s="757"/>
      <c r="CZ54" s="757"/>
      <c r="DA54" s="758"/>
      <c r="DB54" s="756"/>
      <c r="DC54" s="757"/>
      <c r="DD54" s="757"/>
      <c r="DE54" s="757"/>
      <c r="DF54" s="758"/>
      <c r="DG54" s="756"/>
      <c r="DH54" s="757"/>
      <c r="DI54" s="757"/>
      <c r="DJ54" s="757"/>
      <c r="DK54" s="758"/>
      <c r="DL54" s="756"/>
      <c r="DM54" s="757"/>
      <c r="DN54" s="757"/>
      <c r="DO54" s="757"/>
      <c r="DP54" s="758"/>
      <c r="DQ54" s="756"/>
      <c r="DR54" s="757"/>
      <c r="DS54" s="757"/>
      <c r="DT54" s="757"/>
      <c r="DU54" s="758"/>
      <c r="DV54" s="789"/>
      <c r="DW54" s="790"/>
      <c r="DX54" s="790"/>
      <c r="DY54" s="790"/>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58"/>
      <c r="R55" s="859"/>
      <c r="S55" s="859"/>
      <c r="T55" s="859"/>
      <c r="U55" s="859"/>
      <c r="V55" s="859"/>
      <c r="W55" s="859"/>
      <c r="X55" s="859"/>
      <c r="Y55" s="859"/>
      <c r="Z55" s="859"/>
      <c r="AA55" s="859"/>
      <c r="AB55" s="859"/>
      <c r="AC55" s="859"/>
      <c r="AD55" s="859"/>
      <c r="AE55" s="860"/>
      <c r="AF55" s="799"/>
      <c r="AG55" s="800"/>
      <c r="AH55" s="800"/>
      <c r="AI55" s="800"/>
      <c r="AJ55" s="801"/>
      <c r="AK55" s="862"/>
      <c r="AL55" s="859"/>
      <c r="AM55" s="859"/>
      <c r="AN55" s="859"/>
      <c r="AO55" s="859"/>
      <c r="AP55" s="859"/>
      <c r="AQ55" s="859"/>
      <c r="AR55" s="859"/>
      <c r="AS55" s="859"/>
      <c r="AT55" s="859"/>
      <c r="AU55" s="859"/>
      <c r="AV55" s="859"/>
      <c r="AW55" s="859"/>
      <c r="AX55" s="859"/>
      <c r="AY55" s="859"/>
      <c r="AZ55" s="861"/>
      <c r="BA55" s="861"/>
      <c r="BB55" s="861"/>
      <c r="BC55" s="861"/>
      <c r="BD55" s="861"/>
      <c r="BE55" s="854"/>
      <c r="BF55" s="854"/>
      <c r="BG55" s="854"/>
      <c r="BH55" s="854"/>
      <c r="BI55" s="855"/>
      <c r="BJ55" s="226"/>
      <c r="BK55" s="226"/>
      <c r="BL55" s="226"/>
      <c r="BM55" s="226"/>
      <c r="BN55" s="226"/>
      <c r="BO55" s="235"/>
      <c r="BP55" s="235"/>
      <c r="BQ55" s="232">
        <v>49</v>
      </c>
      <c r="BR55" s="233"/>
      <c r="BS55" s="789"/>
      <c r="BT55" s="790"/>
      <c r="BU55" s="790"/>
      <c r="BV55" s="790"/>
      <c r="BW55" s="790"/>
      <c r="BX55" s="790"/>
      <c r="BY55" s="790"/>
      <c r="BZ55" s="790"/>
      <c r="CA55" s="790"/>
      <c r="CB55" s="790"/>
      <c r="CC55" s="790"/>
      <c r="CD55" s="790"/>
      <c r="CE55" s="790"/>
      <c r="CF55" s="790"/>
      <c r="CG55" s="791"/>
      <c r="CH55" s="756"/>
      <c r="CI55" s="757"/>
      <c r="CJ55" s="757"/>
      <c r="CK55" s="757"/>
      <c r="CL55" s="758"/>
      <c r="CM55" s="756"/>
      <c r="CN55" s="757"/>
      <c r="CO55" s="757"/>
      <c r="CP55" s="757"/>
      <c r="CQ55" s="758"/>
      <c r="CR55" s="756"/>
      <c r="CS55" s="757"/>
      <c r="CT55" s="757"/>
      <c r="CU55" s="757"/>
      <c r="CV55" s="758"/>
      <c r="CW55" s="756"/>
      <c r="CX55" s="757"/>
      <c r="CY55" s="757"/>
      <c r="CZ55" s="757"/>
      <c r="DA55" s="758"/>
      <c r="DB55" s="756"/>
      <c r="DC55" s="757"/>
      <c r="DD55" s="757"/>
      <c r="DE55" s="757"/>
      <c r="DF55" s="758"/>
      <c r="DG55" s="756"/>
      <c r="DH55" s="757"/>
      <c r="DI55" s="757"/>
      <c r="DJ55" s="757"/>
      <c r="DK55" s="758"/>
      <c r="DL55" s="756"/>
      <c r="DM55" s="757"/>
      <c r="DN55" s="757"/>
      <c r="DO55" s="757"/>
      <c r="DP55" s="758"/>
      <c r="DQ55" s="756"/>
      <c r="DR55" s="757"/>
      <c r="DS55" s="757"/>
      <c r="DT55" s="757"/>
      <c r="DU55" s="758"/>
      <c r="DV55" s="789"/>
      <c r="DW55" s="790"/>
      <c r="DX55" s="790"/>
      <c r="DY55" s="790"/>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58"/>
      <c r="R56" s="859"/>
      <c r="S56" s="859"/>
      <c r="T56" s="859"/>
      <c r="U56" s="859"/>
      <c r="V56" s="859"/>
      <c r="W56" s="859"/>
      <c r="X56" s="859"/>
      <c r="Y56" s="859"/>
      <c r="Z56" s="859"/>
      <c r="AA56" s="859"/>
      <c r="AB56" s="859"/>
      <c r="AC56" s="859"/>
      <c r="AD56" s="859"/>
      <c r="AE56" s="860"/>
      <c r="AF56" s="799"/>
      <c r="AG56" s="800"/>
      <c r="AH56" s="800"/>
      <c r="AI56" s="800"/>
      <c r="AJ56" s="801"/>
      <c r="AK56" s="862"/>
      <c r="AL56" s="859"/>
      <c r="AM56" s="859"/>
      <c r="AN56" s="859"/>
      <c r="AO56" s="859"/>
      <c r="AP56" s="859"/>
      <c r="AQ56" s="859"/>
      <c r="AR56" s="859"/>
      <c r="AS56" s="859"/>
      <c r="AT56" s="859"/>
      <c r="AU56" s="859"/>
      <c r="AV56" s="859"/>
      <c r="AW56" s="859"/>
      <c r="AX56" s="859"/>
      <c r="AY56" s="859"/>
      <c r="AZ56" s="861"/>
      <c r="BA56" s="861"/>
      <c r="BB56" s="861"/>
      <c r="BC56" s="861"/>
      <c r="BD56" s="861"/>
      <c r="BE56" s="854"/>
      <c r="BF56" s="854"/>
      <c r="BG56" s="854"/>
      <c r="BH56" s="854"/>
      <c r="BI56" s="855"/>
      <c r="BJ56" s="226"/>
      <c r="BK56" s="226"/>
      <c r="BL56" s="226"/>
      <c r="BM56" s="226"/>
      <c r="BN56" s="226"/>
      <c r="BO56" s="235"/>
      <c r="BP56" s="235"/>
      <c r="BQ56" s="232">
        <v>50</v>
      </c>
      <c r="BR56" s="233"/>
      <c r="BS56" s="789"/>
      <c r="BT56" s="790"/>
      <c r="BU56" s="790"/>
      <c r="BV56" s="790"/>
      <c r="BW56" s="790"/>
      <c r="BX56" s="790"/>
      <c r="BY56" s="790"/>
      <c r="BZ56" s="790"/>
      <c r="CA56" s="790"/>
      <c r="CB56" s="790"/>
      <c r="CC56" s="790"/>
      <c r="CD56" s="790"/>
      <c r="CE56" s="790"/>
      <c r="CF56" s="790"/>
      <c r="CG56" s="791"/>
      <c r="CH56" s="756"/>
      <c r="CI56" s="757"/>
      <c r="CJ56" s="757"/>
      <c r="CK56" s="757"/>
      <c r="CL56" s="758"/>
      <c r="CM56" s="756"/>
      <c r="CN56" s="757"/>
      <c r="CO56" s="757"/>
      <c r="CP56" s="757"/>
      <c r="CQ56" s="758"/>
      <c r="CR56" s="756"/>
      <c r="CS56" s="757"/>
      <c r="CT56" s="757"/>
      <c r="CU56" s="757"/>
      <c r="CV56" s="758"/>
      <c r="CW56" s="756"/>
      <c r="CX56" s="757"/>
      <c r="CY56" s="757"/>
      <c r="CZ56" s="757"/>
      <c r="DA56" s="758"/>
      <c r="DB56" s="756"/>
      <c r="DC56" s="757"/>
      <c r="DD56" s="757"/>
      <c r="DE56" s="757"/>
      <c r="DF56" s="758"/>
      <c r="DG56" s="756"/>
      <c r="DH56" s="757"/>
      <c r="DI56" s="757"/>
      <c r="DJ56" s="757"/>
      <c r="DK56" s="758"/>
      <c r="DL56" s="756"/>
      <c r="DM56" s="757"/>
      <c r="DN56" s="757"/>
      <c r="DO56" s="757"/>
      <c r="DP56" s="758"/>
      <c r="DQ56" s="756"/>
      <c r="DR56" s="757"/>
      <c r="DS56" s="757"/>
      <c r="DT56" s="757"/>
      <c r="DU56" s="758"/>
      <c r="DV56" s="789"/>
      <c r="DW56" s="790"/>
      <c r="DX56" s="790"/>
      <c r="DY56" s="790"/>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58"/>
      <c r="R57" s="859"/>
      <c r="S57" s="859"/>
      <c r="T57" s="859"/>
      <c r="U57" s="859"/>
      <c r="V57" s="859"/>
      <c r="W57" s="859"/>
      <c r="X57" s="859"/>
      <c r="Y57" s="859"/>
      <c r="Z57" s="859"/>
      <c r="AA57" s="859"/>
      <c r="AB57" s="859"/>
      <c r="AC57" s="859"/>
      <c r="AD57" s="859"/>
      <c r="AE57" s="860"/>
      <c r="AF57" s="799"/>
      <c r="AG57" s="800"/>
      <c r="AH57" s="800"/>
      <c r="AI57" s="800"/>
      <c r="AJ57" s="801"/>
      <c r="AK57" s="862"/>
      <c r="AL57" s="859"/>
      <c r="AM57" s="859"/>
      <c r="AN57" s="859"/>
      <c r="AO57" s="859"/>
      <c r="AP57" s="859"/>
      <c r="AQ57" s="859"/>
      <c r="AR57" s="859"/>
      <c r="AS57" s="859"/>
      <c r="AT57" s="859"/>
      <c r="AU57" s="859"/>
      <c r="AV57" s="859"/>
      <c r="AW57" s="859"/>
      <c r="AX57" s="859"/>
      <c r="AY57" s="859"/>
      <c r="AZ57" s="861"/>
      <c r="BA57" s="861"/>
      <c r="BB57" s="861"/>
      <c r="BC57" s="861"/>
      <c r="BD57" s="861"/>
      <c r="BE57" s="854"/>
      <c r="BF57" s="854"/>
      <c r="BG57" s="854"/>
      <c r="BH57" s="854"/>
      <c r="BI57" s="855"/>
      <c r="BJ57" s="226"/>
      <c r="BK57" s="226"/>
      <c r="BL57" s="226"/>
      <c r="BM57" s="226"/>
      <c r="BN57" s="226"/>
      <c r="BO57" s="235"/>
      <c r="BP57" s="235"/>
      <c r="BQ57" s="232">
        <v>51</v>
      </c>
      <c r="BR57" s="233"/>
      <c r="BS57" s="789"/>
      <c r="BT57" s="790"/>
      <c r="BU57" s="790"/>
      <c r="BV57" s="790"/>
      <c r="BW57" s="790"/>
      <c r="BX57" s="790"/>
      <c r="BY57" s="790"/>
      <c r="BZ57" s="790"/>
      <c r="CA57" s="790"/>
      <c r="CB57" s="790"/>
      <c r="CC57" s="790"/>
      <c r="CD57" s="790"/>
      <c r="CE57" s="790"/>
      <c r="CF57" s="790"/>
      <c r="CG57" s="791"/>
      <c r="CH57" s="756"/>
      <c r="CI57" s="757"/>
      <c r="CJ57" s="757"/>
      <c r="CK57" s="757"/>
      <c r="CL57" s="758"/>
      <c r="CM57" s="756"/>
      <c r="CN57" s="757"/>
      <c r="CO57" s="757"/>
      <c r="CP57" s="757"/>
      <c r="CQ57" s="758"/>
      <c r="CR57" s="756"/>
      <c r="CS57" s="757"/>
      <c r="CT57" s="757"/>
      <c r="CU57" s="757"/>
      <c r="CV57" s="758"/>
      <c r="CW57" s="756"/>
      <c r="CX57" s="757"/>
      <c r="CY57" s="757"/>
      <c r="CZ57" s="757"/>
      <c r="DA57" s="758"/>
      <c r="DB57" s="756"/>
      <c r="DC57" s="757"/>
      <c r="DD57" s="757"/>
      <c r="DE57" s="757"/>
      <c r="DF57" s="758"/>
      <c r="DG57" s="756"/>
      <c r="DH57" s="757"/>
      <c r="DI57" s="757"/>
      <c r="DJ57" s="757"/>
      <c r="DK57" s="758"/>
      <c r="DL57" s="756"/>
      <c r="DM57" s="757"/>
      <c r="DN57" s="757"/>
      <c r="DO57" s="757"/>
      <c r="DP57" s="758"/>
      <c r="DQ57" s="756"/>
      <c r="DR57" s="757"/>
      <c r="DS57" s="757"/>
      <c r="DT57" s="757"/>
      <c r="DU57" s="758"/>
      <c r="DV57" s="789"/>
      <c r="DW57" s="790"/>
      <c r="DX57" s="790"/>
      <c r="DY57" s="790"/>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58"/>
      <c r="R58" s="859"/>
      <c r="S58" s="859"/>
      <c r="T58" s="859"/>
      <c r="U58" s="859"/>
      <c r="V58" s="859"/>
      <c r="W58" s="859"/>
      <c r="X58" s="859"/>
      <c r="Y58" s="859"/>
      <c r="Z58" s="859"/>
      <c r="AA58" s="859"/>
      <c r="AB58" s="859"/>
      <c r="AC58" s="859"/>
      <c r="AD58" s="859"/>
      <c r="AE58" s="860"/>
      <c r="AF58" s="799"/>
      <c r="AG58" s="800"/>
      <c r="AH58" s="800"/>
      <c r="AI58" s="800"/>
      <c r="AJ58" s="801"/>
      <c r="AK58" s="862"/>
      <c r="AL58" s="859"/>
      <c r="AM58" s="859"/>
      <c r="AN58" s="859"/>
      <c r="AO58" s="859"/>
      <c r="AP58" s="859"/>
      <c r="AQ58" s="859"/>
      <c r="AR58" s="859"/>
      <c r="AS58" s="859"/>
      <c r="AT58" s="859"/>
      <c r="AU58" s="859"/>
      <c r="AV58" s="859"/>
      <c r="AW58" s="859"/>
      <c r="AX58" s="859"/>
      <c r="AY58" s="859"/>
      <c r="AZ58" s="861"/>
      <c r="BA58" s="861"/>
      <c r="BB58" s="861"/>
      <c r="BC58" s="861"/>
      <c r="BD58" s="861"/>
      <c r="BE58" s="854"/>
      <c r="BF58" s="854"/>
      <c r="BG58" s="854"/>
      <c r="BH58" s="854"/>
      <c r="BI58" s="855"/>
      <c r="BJ58" s="226"/>
      <c r="BK58" s="226"/>
      <c r="BL58" s="226"/>
      <c r="BM58" s="226"/>
      <c r="BN58" s="226"/>
      <c r="BO58" s="235"/>
      <c r="BP58" s="235"/>
      <c r="BQ58" s="232">
        <v>52</v>
      </c>
      <c r="BR58" s="233"/>
      <c r="BS58" s="789"/>
      <c r="BT58" s="790"/>
      <c r="BU58" s="790"/>
      <c r="BV58" s="790"/>
      <c r="BW58" s="790"/>
      <c r="BX58" s="790"/>
      <c r="BY58" s="790"/>
      <c r="BZ58" s="790"/>
      <c r="CA58" s="790"/>
      <c r="CB58" s="790"/>
      <c r="CC58" s="790"/>
      <c r="CD58" s="790"/>
      <c r="CE58" s="790"/>
      <c r="CF58" s="790"/>
      <c r="CG58" s="791"/>
      <c r="CH58" s="756"/>
      <c r="CI58" s="757"/>
      <c r="CJ58" s="757"/>
      <c r="CK58" s="757"/>
      <c r="CL58" s="758"/>
      <c r="CM58" s="756"/>
      <c r="CN58" s="757"/>
      <c r="CO58" s="757"/>
      <c r="CP58" s="757"/>
      <c r="CQ58" s="758"/>
      <c r="CR58" s="756"/>
      <c r="CS58" s="757"/>
      <c r="CT58" s="757"/>
      <c r="CU58" s="757"/>
      <c r="CV58" s="758"/>
      <c r="CW58" s="756"/>
      <c r="CX58" s="757"/>
      <c r="CY58" s="757"/>
      <c r="CZ58" s="757"/>
      <c r="DA58" s="758"/>
      <c r="DB58" s="756"/>
      <c r="DC58" s="757"/>
      <c r="DD58" s="757"/>
      <c r="DE58" s="757"/>
      <c r="DF58" s="758"/>
      <c r="DG58" s="756"/>
      <c r="DH58" s="757"/>
      <c r="DI58" s="757"/>
      <c r="DJ58" s="757"/>
      <c r="DK58" s="758"/>
      <c r="DL58" s="756"/>
      <c r="DM58" s="757"/>
      <c r="DN58" s="757"/>
      <c r="DO58" s="757"/>
      <c r="DP58" s="758"/>
      <c r="DQ58" s="756"/>
      <c r="DR58" s="757"/>
      <c r="DS58" s="757"/>
      <c r="DT58" s="757"/>
      <c r="DU58" s="758"/>
      <c r="DV58" s="789"/>
      <c r="DW58" s="790"/>
      <c r="DX58" s="790"/>
      <c r="DY58" s="790"/>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58"/>
      <c r="R59" s="859"/>
      <c r="S59" s="859"/>
      <c r="T59" s="859"/>
      <c r="U59" s="859"/>
      <c r="V59" s="859"/>
      <c r="W59" s="859"/>
      <c r="X59" s="859"/>
      <c r="Y59" s="859"/>
      <c r="Z59" s="859"/>
      <c r="AA59" s="859"/>
      <c r="AB59" s="859"/>
      <c r="AC59" s="859"/>
      <c r="AD59" s="859"/>
      <c r="AE59" s="860"/>
      <c r="AF59" s="799"/>
      <c r="AG59" s="800"/>
      <c r="AH59" s="800"/>
      <c r="AI59" s="800"/>
      <c r="AJ59" s="801"/>
      <c r="AK59" s="862"/>
      <c r="AL59" s="859"/>
      <c r="AM59" s="859"/>
      <c r="AN59" s="859"/>
      <c r="AO59" s="859"/>
      <c r="AP59" s="859"/>
      <c r="AQ59" s="859"/>
      <c r="AR59" s="859"/>
      <c r="AS59" s="859"/>
      <c r="AT59" s="859"/>
      <c r="AU59" s="859"/>
      <c r="AV59" s="859"/>
      <c r="AW59" s="859"/>
      <c r="AX59" s="859"/>
      <c r="AY59" s="859"/>
      <c r="AZ59" s="861"/>
      <c r="BA59" s="861"/>
      <c r="BB59" s="861"/>
      <c r="BC59" s="861"/>
      <c r="BD59" s="861"/>
      <c r="BE59" s="854"/>
      <c r="BF59" s="854"/>
      <c r="BG59" s="854"/>
      <c r="BH59" s="854"/>
      <c r="BI59" s="855"/>
      <c r="BJ59" s="226"/>
      <c r="BK59" s="226"/>
      <c r="BL59" s="226"/>
      <c r="BM59" s="226"/>
      <c r="BN59" s="226"/>
      <c r="BO59" s="235"/>
      <c r="BP59" s="235"/>
      <c r="BQ59" s="232">
        <v>53</v>
      </c>
      <c r="BR59" s="233"/>
      <c r="BS59" s="789"/>
      <c r="BT59" s="790"/>
      <c r="BU59" s="790"/>
      <c r="BV59" s="790"/>
      <c r="BW59" s="790"/>
      <c r="BX59" s="790"/>
      <c r="BY59" s="790"/>
      <c r="BZ59" s="790"/>
      <c r="CA59" s="790"/>
      <c r="CB59" s="790"/>
      <c r="CC59" s="790"/>
      <c r="CD59" s="790"/>
      <c r="CE59" s="790"/>
      <c r="CF59" s="790"/>
      <c r="CG59" s="791"/>
      <c r="CH59" s="756"/>
      <c r="CI59" s="757"/>
      <c r="CJ59" s="757"/>
      <c r="CK59" s="757"/>
      <c r="CL59" s="758"/>
      <c r="CM59" s="756"/>
      <c r="CN59" s="757"/>
      <c r="CO59" s="757"/>
      <c r="CP59" s="757"/>
      <c r="CQ59" s="758"/>
      <c r="CR59" s="756"/>
      <c r="CS59" s="757"/>
      <c r="CT59" s="757"/>
      <c r="CU59" s="757"/>
      <c r="CV59" s="758"/>
      <c r="CW59" s="756"/>
      <c r="CX59" s="757"/>
      <c r="CY59" s="757"/>
      <c r="CZ59" s="757"/>
      <c r="DA59" s="758"/>
      <c r="DB59" s="756"/>
      <c r="DC59" s="757"/>
      <c r="DD59" s="757"/>
      <c r="DE59" s="757"/>
      <c r="DF59" s="758"/>
      <c r="DG59" s="756"/>
      <c r="DH59" s="757"/>
      <c r="DI59" s="757"/>
      <c r="DJ59" s="757"/>
      <c r="DK59" s="758"/>
      <c r="DL59" s="756"/>
      <c r="DM59" s="757"/>
      <c r="DN59" s="757"/>
      <c r="DO59" s="757"/>
      <c r="DP59" s="758"/>
      <c r="DQ59" s="756"/>
      <c r="DR59" s="757"/>
      <c r="DS59" s="757"/>
      <c r="DT59" s="757"/>
      <c r="DU59" s="758"/>
      <c r="DV59" s="789"/>
      <c r="DW59" s="790"/>
      <c r="DX59" s="790"/>
      <c r="DY59" s="790"/>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58"/>
      <c r="R60" s="859"/>
      <c r="S60" s="859"/>
      <c r="T60" s="859"/>
      <c r="U60" s="859"/>
      <c r="V60" s="859"/>
      <c r="W60" s="859"/>
      <c r="X60" s="859"/>
      <c r="Y60" s="859"/>
      <c r="Z60" s="859"/>
      <c r="AA60" s="859"/>
      <c r="AB60" s="859"/>
      <c r="AC60" s="859"/>
      <c r="AD60" s="859"/>
      <c r="AE60" s="860"/>
      <c r="AF60" s="799"/>
      <c r="AG60" s="800"/>
      <c r="AH60" s="800"/>
      <c r="AI60" s="800"/>
      <c r="AJ60" s="801"/>
      <c r="AK60" s="862"/>
      <c r="AL60" s="859"/>
      <c r="AM60" s="859"/>
      <c r="AN60" s="859"/>
      <c r="AO60" s="859"/>
      <c r="AP60" s="859"/>
      <c r="AQ60" s="859"/>
      <c r="AR60" s="859"/>
      <c r="AS60" s="859"/>
      <c r="AT60" s="859"/>
      <c r="AU60" s="859"/>
      <c r="AV60" s="859"/>
      <c r="AW60" s="859"/>
      <c r="AX60" s="859"/>
      <c r="AY60" s="859"/>
      <c r="AZ60" s="861"/>
      <c r="BA60" s="861"/>
      <c r="BB60" s="861"/>
      <c r="BC60" s="861"/>
      <c r="BD60" s="861"/>
      <c r="BE60" s="854"/>
      <c r="BF60" s="854"/>
      <c r="BG60" s="854"/>
      <c r="BH60" s="854"/>
      <c r="BI60" s="855"/>
      <c r="BJ60" s="226"/>
      <c r="BK60" s="226"/>
      <c r="BL60" s="226"/>
      <c r="BM60" s="226"/>
      <c r="BN60" s="226"/>
      <c r="BO60" s="235"/>
      <c r="BP60" s="235"/>
      <c r="BQ60" s="232">
        <v>54</v>
      </c>
      <c r="BR60" s="233"/>
      <c r="BS60" s="789"/>
      <c r="BT60" s="790"/>
      <c r="BU60" s="790"/>
      <c r="BV60" s="790"/>
      <c r="BW60" s="790"/>
      <c r="BX60" s="790"/>
      <c r="BY60" s="790"/>
      <c r="BZ60" s="790"/>
      <c r="CA60" s="790"/>
      <c r="CB60" s="790"/>
      <c r="CC60" s="790"/>
      <c r="CD60" s="790"/>
      <c r="CE60" s="790"/>
      <c r="CF60" s="790"/>
      <c r="CG60" s="791"/>
      <c r="CH60" s="756"/>
      <c r="CI60" s="757"/>
      <c r="CJ60" s="757"/>
      <c r="CK60" s="757"/>
      <c r="CL60" s="758"/>
      <c r="CM60" s="756"/>
      <c r="CN60" s="757"/>
      <c r="CO60" s="757"/>
      <c r="CP60" s="757"/>
      <c r="CQ60" s="758"/>
      <c r="CR60" s="756"/>
      <c r="CS60" s="757"/>
      <c r="CT60" s="757"/>
      <c r="CU60" s="757"/>
      <c r="CV60" s="758"/>
      <c r="CW60" s="756"/>
      <c r="CX60" s="757"/>
      <c r="CY60" s="757"/>
      <c r="CZ60" s="757"/>
      <c r="DA60" s="758"/>
      <c r="DB60" s="756"/>
      <c r="DC60" s="757"/>
      <c r="DD60" s="757"/>
      <c r="DE60" s="757"/>
      <c r="DF60" s="758"/>
      <c r="DG60" s="756"/>
      <c r="DH60" s="757"/>
      <c r="DI60" s="757"/>
      <c r="DJ60" s="757"/>
      <c r="DK60" s="758"/>
      <c r="DL60" s="756"/>
      <c r="DM60" s="757"/>
      <c r="DN60" s="757"/>
      <c r="DO60" s="757"/>
      <c r="DP60" s="758"/>
      <c r="DQ60" s="756"/>
      <c r="DR60" s="757"/>
      <c r="DS60" s="757"/>
      <c r="DT60" s="757"/>
      <c r="DU60" s="758"/>
      <c r="DV60" s="789"/>
      <c r="DW60" s="790"/>
      <c r="DX60" s="790"/>
      <c r="DY60" s="790"/>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58"/>
      <c r="R61" s="859"/>
      <c r="S61" s="859"/>
      <c r="T61" s="859"/>
      <c r="U61" s="859"/>
      <c r="V61" s="859"/>
      <c r="W61" s="859"/>
      <c r="X61" s="859"/>
      <c r="Y61" s="859"/>
      <c r="Z61" s="859"/>
      <c r="AA61" s="859"/>
      <c r="AB61" s="859"/>
      <c r="AC61" s="859"/>
      <c r="AD61" s="859"/>
      <c r="AE61" s="860"/>
      <c r="AF61" s="799"/>
      <c r="AG61" s="800"/>
      <c r="AH61" s="800"/>
      <c r="AI61" s="800"/>
      <c r="AJ61" s="801"/>
      <c r="AK61" s="862"/>
      <c r="AL61" s="859"/>
      <c r="AM61" s="859"/>
      <c r="AN61" s="859"/>
      <c r="AO61" s="859"/>
      <c r="AP61" s="859"/>
      <c r="AQ61" s="859"/>
      <c r="AR61" s="859"/>
      <c r="AS61" s="859"/>
      <c r="AT61" s="859"/>
      <c r="AU61" s="859"/>
      <c r="AV61" s="859"/>
      <c r="AW61" s="859"/>
      <c r="AX61" s="859"/>
      <c r="AY61" s="859"/>
      <c r="AZ61" s="861"/>
      <c r="BA61" s="861"/>
      <c r="BB61" s="861"/>
      <c r="BC61" s="861"/>
      <c r="BD61" s="861"/>
      <c r="BE61" s="854"/>
      <c r="BF61" s="854"/>
      <c r="BG61" s="854"/>
      <c r="BH61" s="854"/>
      <c r="BI61" s="855"/>
      <c r="BJ61" s="226"/>
      <c r="BK61" s="226"/>
      <c r="BL61" s="226"/>
      <c r="BM61" s="226"/>
      <c r="BN61" s="226"/>
      <c r="BO61" s="235"/>
      <c r="BP61" s="235"/>
      <c r="BQ61" s="232">
        <v>55</v>
      </c>
      <c r="BR61" s="233"/>
      <c r="BS61" s="789"/>
      <c r="BT61" s="790"/>
      <c r="BU61" s="790"/>
      <c r="BV61" s="790"/>
      <c r="BW61" s="790"/>
      <c r="BX61" s="790"/>
      <c r="BY61" s="790"/>
      <c r="BZ61" s="790"/>
      <c r="CA61" s="790"/>
      <c r="CB61" s="790"/>
      <c r="CC61" s="790"/>
      <c r="CD61" s="790"/>
      <c r="CE61" s="790"/>
      <c r="CF61" s="790"/>
      <c r="CG61" s="791"/>
      <c r="CH61" s="756"/>
      <c r="CI61" s="757"/>
      <c r="CJ61" s="757"/>
      <c r="CK61" s="757"/>
      <c r="CL61" s="758"/>
      <c r="CM61" s="756"/>
      <c r="CN61" s="757"/>
      <c r="CO61" s="757"/>
      <c r="CP61" s="757"/>
      <c r="CQ61" s="758"/>
      <c r="CR61" s="756"/>
      <c r="CS61" s="757"/>
      <c r="CT61" s="757"/>
      <c r="CU61" s="757"/>
      <c r="CV61" s="758"/>
      <c r="CW61" s="756"/>
      <c r="CX61" s="757"/>
      <c r="CY61" s="757"/>
      <c r="CZ61" s="757"/>
      <c r="DA61" s="758"/>
      <c r="DB61" s="756"/>
      <c r="DC61" s="757"/>
      <c r="DD61" s="757"/>
      <c r="DE61" s="757"/>
      <c r="DF61" s="758"/>
      <c r="DG61" s="756"/>
      <c r="DH61" s="757"/>
      <c r="DI61" s="757"/>
      <c r="DJ61" s="757"/>
      <c r="DK61" s="758"/>
      <c r="DL61" s="756"/>
      <c r="DM61" s="757"/>
      <c r="DN61" s="757"/>
      <c r="DO61" s="757"/>
      <c r="DP61" s="758"/>
      <c r="DQ61" s="756"/>
      <c r="DR61" s="757"/>
      <c r="DS61" s="757"/>
      <c r="DT61" s="757"/>
      <c r="DU61" s="758"/>
      <c r="DV61" s="789"/>
      <c r="DW61" s="790"/>
      <c r="DX61" s="790"/>
      <c r="DY61" s="790"/>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58"/>
      <c r="R62" s="859"/>
      <c r="S62" s="859"/>
      <c r="T62" s="859"/>
      <c r="U62" s="859"/>
      <c r="V62" s="859"/>
      <c r="W62" s="859"/>
      <c r="X62" s="859"/>
      <c r="Y62" s="859"/>
      <c r="Z62" s="859"/>
      <c r="AA62" s="859"/>
      <c r="AB62" s="859"/>
      <c r="AC62" s="859"/>
      <c r="AD62" s="859"/>
      <c r="AE62" s="860"/>
      <c r="AF62" s="799"/>
      <c r="AG62" s="800"/>
      <c r="AH62" s="800"/>
      <c r="AI62" s="800"/>
      <c r="AJ62" s="801"/>
      <c r="AK62" s="862"/>
      <c r="AL62" s="859"/>
      <c r="AM62" s="859"/>
      <c r="AN62" s="859"/>
      <c r="AO62" s="859"/>
      <c r="AP62" s="859"/>
      <c r="AQ62" s="859"/>
      <c r="AR62" s="859"/>
      <c r="AS62" s="859"/>
      <c r="AT62" s="859"/>
      <c r="AU62" s="859"/>
      <c r="AV62" s="859"/>
      <c r="AW62" s="859"/>
      <c r="AX62" s="859"/>
      <c r="AY62" s="859"/>
      <c r="AZ62" s="861"/>
      <c r="BA62" s="861"/>
      <c r="BB62" s="861"/>
      <c r="BC62" s="861"/>
      <c r="BD62" s="861"/>
      <c r="BE62" s="854"/>
      <c r="BF62" s="854"/>
      <c r="BG62" s="854"/>
      <c r="BH62" s="854"/>
      <c r="BI62" s="855"/>
      <c r="BJ62" s="870" t="s">
        <v>397</v>
      </c>
      <c r="BK62" s="819"/>
      <c r="BL62" s="819"/>
      <c r="BM62" s="819"/>
      <c r="BN62" s="820"/>
      <c r="BO62" s="235"/>
      <c r="BP62" s="235"/>
      <c r="BQ62" s="232">
        <v>56</v>
      </c>
      <c r="BR62" s="233"/>
      <c r="BS62" s="789"/>
      <c r="BT62" s="790"/>
      <c r="BU62" s="790"/>
      <c r="BV62" s="790"/>
      <c r="BW62" s="790"/>
      <c r="BX62" s="790"/>
      <c r="BY62" s="790"/>
      <c r="BZ62" s="790"/>
      <c r="CA62" s="790"/>
      <c r="CB62" s="790"/>
      <c r="CC62" s="790"/>
      <c r="CD62" s="790"/>
      <c r="CE62" s="790"/>
      <c r="CF62" s="790"/>
      <c r="CG62" s="791"/>
      <c r="CH62" s="756"/>
      <c r="CI62" s="757"/>
      <c r="CJ62" s="757"/>
      <c r="CK62" s="757"/>
      <c r="CL62" s="758"/>
      <c r="CM62" s="756"/>
      <c r="CN62" s="757"/>
      <c r="CO62" s="757"/>
      <c r="CP62" s="757"/>
      <c r="CQ62" s="758"/>
      <c r="CR62" s="756"/>
      <c r="CS62" s="757"/>
      <c r="CT62" s="757"/>
      <c r="CU62" s="757"/>
      <c r="CV62" s="758"/>
      <c r="CW62" s="756"/>
      <c r="CX62" s="757"/>
      <c r="CY62" s="757"/>
      <c r="CZ62" s="757"/>
      <c r="DA62" s="758"/>
      <c r="DB62" s="756"/>
      <c r="DC62" s="757"/>
      <c r="DD62" s="757"/>
      <c r="DE62" s="757"/>
      <c r="DF62" s="758"/>
      <c r="DG62" s="756"/>
      <c r="DH62" s="757"/>
      <c r="DI62" s="757"/>
      <c r="DJ62" s="757"/>
      <c r="DK62" s="758"/>
      <c r="DL62" s="756"/>
      <c r="DM62" s="757"/>
      <c r="DN62" s="757"/>
      <c r="DO62" s="757"/>
      <c r="DP62" s="758"/>
      <c r="DQ62" s="756"/>
      <c r="DR62" s="757"/>
      <c r="DS62" s="757"/>
      <c r="DT62" s="757"/>
      <c r="DU62" s="758"/>
      <c r="DV62" s="789"/>
      <c r="DW62" s="790"/>
      <c r="DX62" s="790"/>
      <c r="DY62" s="790"/>
      <c r="DZ62" s="792"/>
      <c r="EA62" s="224"/>
    </row>
    <row r="63" spans="1:131" ht="26.25" customHeight="1" thickBot="1" x14ac:dyDescent="0.2">
      <c r="A63" s="234" t="s">
        <v>376</v>
      </c>
      <c r="B63" s="802" t="s">
        <v>398</v>
      </c>
      <c r="C63" s="803"/>
      <c r="D63" s="803"/>
      <c r="E63" s="803"/>
      <c r="F63" s="803"/>
      <c r="G63" s="803"/>
      <c r="H63" s="803"/>
      <c r="I63" s="803"/>
      <c r="J63" s="803"/>
      <c r="K63" s="803"/>
      <c r="L63" s="803"/>
      <c r="M63" s="803"/>
      <c r="N63" s="803"/>
      <c r="O63" s="803"/>
      <c r="P63" s="804"/>
      <c r="Q63" s="863"/>
      <c r="R63" s="864"/>
      <c r="S63" s="864"/>
      <c r="T63" s="864"/>
      <c r="U63" s="864"/>
      <c r="V63" s="864"/>
      <c r="W63" s="864"/>
      <c r="X63" s="864"/>
      <c r="Y63" s="864"/>
      <c r="Z63" s="864"/>
      <c r="AA63" s="864"/>
      <c r="AB63" s="864"/>
      <c r="AC63" s="864"/>
      <c r="AD63" s="864"/>
      <c r="AE63" s="865"/>
      <c r="AF63" s="866">
        <v>953</v>
      </c>
      <c r="AG63" s="867"/>
      <c r="AH63" s="867"/>
      <c r="AI63" s="867"/>
      <c r="AJ63" s="868"/>
      <c r="AK63" s="869"/>
      <c r="AL63" s="864"/>
      <c r="AM63" s="864"/>
      <c r="AN63" s="864"/>
      <c r="AO63" s="864"/>
      <c r="AP63" s="867">
        <v>5808</v>
      </c>
      <c r="AQ63" s="867"/>
      <c r="AR63" s="867"/>
      <c r="AS63" s="867"/>
      <c r="AT63" s="867"/>
      <c r="AU63" s="867">
        <v>4170</v>
      </c>
      <c r="AV63" s="867"/>
      <c r="AW63" s="867"/>
      <c r="AX63" s="867"/>
      <c r="AY63" s="867"/>
      <c r="AZ63" s="871"/>
      <c r="BA63" s="871"/>
      <c r="BB63" s="871"/>
      <c r="BC63" s="871"/>
      <c r="BD63" s="871"/>
      <c r="BE63" s="872"/>
      <c r="BF63" s="872"/>
      <c r="BG63" s="872"/>
      <c r="BH63" s="872"/>
      <c r="BI63" s="873"/>
      <c r="BJ63" s="874" t="s">
        <v>122</v>
      </c>
      <c r="BK63" s="875"/>
      <c r="BL63" s="875"/>
      <c r="BM63" s="875"/>
      <c r="BN63" s="876"/>
      <c r="BO63" s="235"/>
      <c r="BP63" s="235"/>
      <c r="BQ63" s="232">
        <v>57</v>
      </c>
      <c r="BR63" s="233"/>
      <c r="BS63" s="789"/>
      <c r="BT63" s="790"/>
      <c r="BU63" s="790"/>
      <c r="BV63" s="790"/>
      <c r="BW63" s="790"/>
      <c r="BX63" s="790"/>
      <c r="BY63" s="790"/>
      <c r="BZ63" s="790"/>
      <c r="CA63" s="790"/>
      <c r="CB63" s="790"/>
      <c r="CC63" s="790"/>
      <c r="CD63" s="790"/>
      <c r="CE63" s="790"/>
      <c r="CF63" s="790"/>
      <c r="CG63" s="791"/>
      <c r="CH63" s="756"/>
      <c r="CI63" s="757"/>
      <c r="CJ63" s="757"/>
      <c r="CK63" s="757"/>
      <c r="CL63" s="758"/>
      <c r="CM63" s="756"/>
      <c r="CN63" s="757"/>
      <c r="CO63" s="757"/>
      <c r="CP63" s="757"/>
      <c r="CQ63" s="758"/>
      <c r="CR63" s="756"/>
      <c r="CS63" s="757"/>
      <c r="CT63" s="757"/>
      <c r="CU63" s="757"/>
      <c r="CV63" s="758"/>
      <c r="CW63" s="756"/>
      <c r="CX63" s="757"/>
      <c r="CY63" s="757"/>
      <c r="CZ63" s="757"/>
      <c r="DA63" s="758"/>
      <c r="DB63" s="756"/>
      <c r="DC63" s="757"/>
      <c r="DD63" s="757"/>
      <c r="DE63" s="757"/>
      <c r="DF63" s="758"/>
      <c r="DG63" s="756"/>
      <c r="DH63" s="757"/>
      <c r="DI63" s="757"/>
      <c r="DJ63" s="757"/>
      <c r="DK63" s="758"/>
      <c r="DL63" s="756"/>
      <c r="DM63" s="757"/>
      <c r="DN63" s="757"/>
      <c r="DO63" s="757"/>
      <c r="DP63" s="758"/>
      <c r="DQ63" s="756"/>
      <c r="DR63" s="757"/>
      <c r="DS63" s="757"/>
      <c r="DT63" s="757"/>
      <c r="DU63" s="758"/>
      <c r="DV63" s="789"/>
      <c r="DW63" s="790"/>
      <c r="DX63" s="790"/>
      <c r="DY63" s="790"/>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9"/>
      <c r="BT64" s="790"/>
      <c r="BU64" s="790"/>
      <c r="BV64" s="790"/>
      <c r="BW64" s="790"/>
      <c r="BX64" s="790"/>
      <c r="BY64" s="790"/>
      <c r="BZ64" s="790"/>
      <c r="CA64" s="790"/>
      <c r="CB64" s="790"/>
      <c r="CC64" s="790"/>
      <c r="CD64" s="790"/>
      <c r="CE64" s="790"/>
      <c r="CF64" s="790"/>
      <c r="CG64" s="791"/>
      <c r="CH64" s="756"/>
      <c r="CI64" s="757"/>
      <c r="CJ64" s="757"/>
      <c r="CK64" s="757"/>
      <c r="CL64" s="758"/>
      <c r="CM64" s="756"/>
      <c r="CN64" s="757"/>
      <c r="CO64" s="757"/>
      <c r="CP64" s="757"/>
      <c r="CQ64" s="758"/>
      <c r="CR64" s="756"/>
      <c r="CS64" s="757"/>
      <c r="CT64" s="757"/>
      <c r="CU64" s="757"/>
      <c r="CV64" s="758"/>
      <c r="CW64" s="756"/>
      <c r="CX64" s="757"/>
      <c r="CY64" s="757"/>
      <c r="CZ64" s="757"/>
      <c r="DA64" s="758"/>
      <c r="DB64" s="756"/>
      <c r="DC64" s="757"/>
      <c r="DD64" s="757"/>
      <c r="DE64" s="757"/>
      <c r="DF64" s="758"/>
      <c r="DG64" s="756"/>
      <c r="DH64" s="757"/>
      <c r="DI64" s="757"/>
      <c r="DJ64" s="757"/>
      <c r="DK64" s="758"/>
      <c r="DL64" s="756"/>
      <c r="DM64" s="757"/>
      <c r="DN64" s="757"/>
      <c r="DO64" s="757"/>
      <c r="DP64" s="758"/>
      <c r="DQ64" s="756"/>
      <c r="DR64" s="757"/>
      <c r="DS64" s="757"/>
      <c r="DT64" s="757"/>
      <c r="DU64" s="758"/>
      <c r="DV64" s="789"/>
      <c r="DW64" s="790"/>
      <c r="DX64" s="790"/>
      <c r="DY64" s="790"/>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9"/>
      <c r="BT65" s="790"/>
      <c r="BU65" s="790"/>
      <c r="BV65" s="790"/>
      <c r="BW65" s="790"/>
      <c r="BX65" s="790"/>
      <c r="BY65" s="790"/>
      <c r="BZ65" s="790"/>
      <c r="CA65" s="790"/>
      <c r="CB65" s="790"/>
      <c r="CC65" s="790"/>
      <c r="CD65" s="790"/>
      <c r="CE65" s="790"/>
      <c r="CF65" s="790"/>
      <c r="CG65" s="791"/>
      <c r="CH65" s="756"/>
      <c r="CI65" s="757"/>
      <c r="CJ65" s="757"/>
      <c r="CK65" s="757"/>
      <c r="CL65" s="758"/>
      <c r="CM65" s="756"/>
      <c r="CN65" s="757"/>
      <c r="CO65" s="757"/>
      <c r="CP65" s="757"/>
      <c r="CQ65" s="758"/>
      <c r="CR65" s="756"/>
      <c r="CS65" s="757"/>
      <c r="CT65" s="757"/>
      <c r="CU65" s="757"/>
      <c r="CV65" s="758"/>
      <c r="CW65" s="756"/>
      <c r="CX65" s="757"/>
      <c r="CY65" s="757"/>
      <c r="CZ65" s="757"/>
      <c r="DA65" s="758"/>
      <c r="DB65" s="756"/>
      <c r="DC65" s="757"/>
      <c r="DD65" s="757"/>
      <c r="DE65" s="757"/>
      <c r="DF65" s="758"/>
      <c r="DG65" s="756"/>
      <c r="DH65" s="757"/>
      <c r="DI65" s="757"/>
      <c r="DJ65" s="757"/>
      <c r="DK65" s="758"/>
      <c r="DL65" s="756"/>
      <c r="DM65" s="757"/>
      <c r="DN65" s="757"/>
      <c r="DO65" s="757"/>
      <c r="DP65" s="758"/>
      <c r="DQ65" s="756"/>
      <c r="DR65" s="757"/>
      <c r="DS65" s="757"/>
      <c r="DT65" s="757"/>
      <c r="DU65" s="758"/>
      <c r="DV65" s="789"/>
      <c r="DW65" s="790"/>
      <c r="DX65" s="790"/>
      <c r="DY65" s="790"/>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77" t="s">
        <v>383</v>
      </c>
      <c r="AG66" s="828"/>
      <c r="AH66" s="828"/>
      <c r="AI66" s="828"/>
      <c r="AJ66" s="87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82"/>
      <c r="BT66" s="883"/>
      <c r="BU66" s="883"/>
      <c r="BV66" s="883"/>
      <c r="BW66" s="883"/>
      <c r="BX66" s="883"/>
      <c r="BY66" s="883"/>
      <c r="BZ66" s="883"/>
      <c r="CA66" s="883"/>
      <c r="CB66" s="883"/>
      <c r="CC66" s="883"/>
      <c r="CD66" s="883"/>
      <c r="CE66" s="883"/>
      <c r="CF66" s="883"/>
      <c r="CG66" s="888"/>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9"/>
      <c r="AG67" s="831"/>
      <c r="AH67" s="831"/>
      <c r="AI67" s="831"/>
      <c r="AJ67" s="880"/>
      <c r="AK67" s="88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82"/>
      <c r="BT67" s="883"/>
      <c r="BU67" s="883"/>
      <c r="BV67" s="883"/>
      <c r="BW67" s="883"/>
      <c r="BX67" s="883"/>
      <c r="BY67" s="883"/>
      <c r="BZ67" s="883"/>
      <c r="CA67" s="883"/>
      <c r="CB67" s="883"/>
      <c r="CC67" s="883"/>
      <c r="CD67" s="883"/>
      <c r="CE67" s="883"/>
      <c r="CF67" s="883"/>
      <c r="CG67" s="888"/>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4"/>
      <c r="EA67" s="224"/>
    </row>
    <row r="68" spans="1:131" ht="26.25" customHeight="1" thickTop="1" x14ac:dyDescent="0.15">
      <c r="A68" s="230">
        <v>1</v>
      </c>
      <c r="B68" s="892" t="s">
        <v>547</v>
      </c>
      <c r="C68" s="893"/>
      <c r="D68" s="893"/>
      <c r="E68" s="893"/>
      <c r="F68" s="893"/>
      <c r="G68" s="893"/>
      <c r="H68" s="893"/>
      <c r="I68" s="893"/>
      <c r="J68" s="893"/>
      <c r="K68" s="893"/>
      <c r="L68" s="893"/>
      <c r="M68" s="893"/>
      <c r="N68" s="893"/>
      <c r="O68" s="893"/>
      <c r="P68" s="894"/>
      <c r="Q68" s="895">
        <v>1103</v>
      </c>
      <c r="R68" s="889"/>
      <c r="S68" s="889"/>
      <c r="T68" s="889"/>
      <c r="U68" s="889"/>
      <c r="V68" s="889">
        <v>1100</v>
      </c>
      <c r="W68" s="889"/>
      <c r="X68" s="889"/>
      <c r="Y68" s="889"/>
      <c r="Z68" s="889"/>
      <c r="AA68" s="889">
        <v>3</v>
      </c>
      <c r="AB68" s="889"/>
      <c r="AC68" s="889"/>
      <c r="AD68" s="889"/>
      <c r="AE68" s="889"/>
      <c r="AF68" s="889">
        <v>3</v>
      </c>
      <c r="AG68" s="889"/>
      <c r="AH68" s="889"/>
      <c r="AI68" s="889"/>
      <c r="AJ68" s="889"/>
      <c r="AK68" s="889" t="s">
        <v>489</v>
      </c>
      <c r="AL68" s="889"/>
      <c r="AM68" s="889"/>
      <c r="AN68" s="889"/>
      <c r="AO68" s="889"/>
      <c r="AP68" s="889" t="s">
        <v>489</v>
      </c>
      <c r="AQ68" s="889"/>
      <c r="AR68" s="889"/>
      <c r="AS68" s="889"/>
      <c r="AT68" s="889"/>
      <c r="AU68" s="889" t="s">
        <v>489</v>
      </c>
      <c r="AV68" s="889"/>
      <c r="AW68" s="889"/>
      <c r="AX68" s="889"/>
      <c r="AY68" s="889"/>
      <c r="AZ68" s="890"/>
      <c r="BA68" s="890"/>
      <c r="BB68" s="890"/>
      <c r="BC68" s="890"/>
      <c r="BD68" s="891"/>
      <c r="BE68" s="235"/>
      <c r="BF68" s="235"/>
      <c r="BG68" s="235"/>
      <c r="BH68" s="235"/>
      <c r="BI68" s="235"/>
      <c r="BJ68" s="235"/>
      <c r="BK68" s="235"/>
      <c r="BL68" s="235"/>
      <c r="BM68" s="235"/>
      <c r="BN68" s="235"/>
      <c r="BO68" s="235"/>
      <c r="BP68" s="235"/>
      <c r="BQ68" s="232">
        <v>62</v>
      </c>
      <c r="BR68" s="237"/>
      <c r="BS68" s="882"/>
      <c r="BT68" s="883"/>
      <c r="BU68" s="883"/>
      <c r="BV68" s="883"/>
      <c r="BW68" s="883"/>
      <c r="BX68" s="883"/>
      <c r="BY68" s="883"/>
      <c r="BZ68" s="883"/>
      <c r="CA68" s="883"/>
      <c r="CB68" s="883"/>
      <c r="CC68" s="883"/>
      <c r="CD68" s="883"/>
      <c r="CE68" s="883"/>
      <c r="CF68" s="883"/>
      <c r="CG68" s="888"/>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4"/>
      <c r="EA68" s="224"/>
    </row>
    <row r="69" spans="1:131" ht="26.25" customHeight="1" x14ac:dyDescent="0.15">
      <c r="A69" s="232">
        <v>2</v>
      </c>
      <c r="B69" s="896" t="s">
        <v>548</v>
      </c>
      <c r="C69" s="897"/>
      <c r="D69" s="897"/>
      <c r="E69" s="897"/>
      <c r="F69" s="897"/>
      <c r="G69" s="897"/>
      <c r="H69" s="897"/>
      <c r="I69" s="897"/>
      <c r="J69" s="897"/>
      <c r="K69" s="897"/>
      <c r="L69" s="897"/>
      <c r="M69" s="897"/>
      <c r="N69" s="897"/>
      <c r="O69" s="897"/>
      <c r="P69" s="898"/>
      <c r="Q69" s="899">
        <v>83</v>
      </c>
      <c r="R69" s="856"/>
      <c r="S69" s="856"/>
      <c r="T69" s="856"/>
      <c r="U69" s="856"/>
      <c r="V69" s="856">
        <v>69</v>
      </c>
      <c r="W69" s="856"/>
      <c r="X69" s="856"/>
      <c r="Y69" s="856"/>
      <c r="Z69" s="856"/>
      <c r="AA69" s="856">
        <v>14</v>
      </c>
      <c r="AB69" s="856"/>
      <c r="AC69" s="856"/>
      <c r="AD69" s="856"/>
      <c r="AE69" s="856"/>
      <c r="AF69" s="856">
        <v>14</v>
      </c>
      <c r="AG69" s="856"/>
      <c r="AH69" s="856"/>
      <c r="AI69" s="856"/>
      <c r="AJ69" s="856"/>
      <c r="AK69" s="848" t="s">
        <v>489</v>
      </c>
      <c r="AL69" s="849"/>
      <c r="AM69" s="849"/>
      <c r="AN69" s="849"/>
      <c r="AO69" s="850"/>
      <c r="AP69" s="848" t="s">
        <v>489</v>
      </c>
      <c r="AQ69" s="849"/>
      <c r="AR69" s="849"/>
      <c r="AS69" s="849"/>
      <c r="AT69" s="850"/>
      <c r="AU69" s="848" t="s">
        <v>489</v>
      </c>
      <c r="AV69" s="849"/>
      <c r="AW69" s="849"/>
      <c r="AX69" s="849"/>
      <c r="AY69" s="850"/>
      <c r="AZ69" s="854"/>
      <c r="BA69" s="854"/>
      <c r="BB69" s="854"/>
      <c r="BC69" s="854"/>
      <c r="BD69" s="855"/>
      <c r="BE69" s="235"/>
      <c r="BF69" s="235"/>
      <c r="BG69" s="235"/>
      <c r="BH69" s="235"/>
      <c r="BI69" s="235"/>
      <c r="BJ69" s="235"/>
      <c r="BK69" s="235"/>
      <c r="BL69" s="235"/>
      <c r="BM69" s="235"/>
      <c r="BN69" s="235"/>
      <c r="BO69" s="235"/>
      <c r="BP69" s="235"/>
      <c r="BQ69" s="232">
        <v>63</v>
      </c>
      <c r="BR69" s="237"/>
      <c r="BS69" s="882"/>
      <c r="BT69" s="883"/>
      <c r="BU69" s="883"/>
      <c r="BV69" s="883"/>
      <c r="BW69" s="883"/>
      <c r="BX69" s="883"/>
      <c r="BY69" s="883"/>
      <c r="BZ69" s="883"/>
      <c r="CA69" s="883"/>
      <c r="CB69" s="883"/>
      <c r="CC69" s="883"/>
      <c r="CD69" s="883"/>
      <c r="CE69" s="883"/>
      <c r="CF69" s="883"/>
      <c r="CG69" s="888"/>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4"/>
      <c r="EA69" s="224"/>
    </row>
    <row r="70" spans="1:131" ht="26.25" customHeight="1" x14ac:dyDescent="0.15">
      <c r="A70" s="232">
        <v>3</v>
      </c>
      <c r="B70" s="896" t="s">
        <v>549</v>
      </c>
      <c r="C70" s="897"/>
      <c r="D70" s="897"/>
      <c r="E70" s="897"/>
      <c r="F70" s="897"/>
      <c r="G70" s="897"/>
      <c r="H70" s="897"/>
      <c r="I70" s="897"/>
      <c r="J70" s="897"/>
      <c r="K70" s="897"/>
      <c r="L70" s="897"/>
      <c r="M70" s="897"/>
      <c r="N70" s="897"/>
      <c r="O70" s="897"/>
      <c r="P70" s="898"/>
      <c r="Q70" s="899">
        <v>6431</v>
      </c>
      <c r="R70" s="856"/>
      <c r="S70" s="856"/>
      <c r="T70" s="856"/>
      <c r="U70" s="856"/>
      <c r="V70" s="856">
        <v>6234</v>
      </c>
      <c r="W70" s="856"/>
      <c r="X70" s="856"/>
      <c r="Y70" s="856"/>
      <c r="Z70" s="856"/>
      <c r="AA70" s="856">
        <v>197</v>
      </c>
      <c r="AB70" s="856"/>
      <c r="AC70" s="856"/>
      <c r="AD70" s="856"/>
      <c r="AE70" s="856"/>
      <c r="AF70" s="856">
        <v>197</v>
      </c>
      <c r="AG70" s="856"/>
      <c r="AH70" s="856"/>
      <c r="AI70" s="856"/>
      <c r="AJ70" s="856"/>
      <c r="AK70" s="848" t="s">
        <v>489</v>
      </c>
      <c r="AL70" s="849"/>
      <c r="AM70" s="849"/>
      <c r="AN70" s="849"/>
      <c r="AO70" s="850"/>
      <c r="AP70" s="848" t="s">
        <v>489</v>
      </c>
      <c r="AQ70" s="849"/>
      <c r="AR70" s="849"/>
      <c r="AS70" s="849"/>
      <c r="AT70" s="850"/>
      <c r="AU70" s="848" t="s">
        <v>489</v>
      </c>
      <c r="AV70" s="849"/>
      <c r="AW70" s="849"/>
      <c r="AX70" s="849"/>
      <c r="AY70" s="850"/>
      <c r="AZ70" s="854"/>
      <c r="BA70" s="854"/>
      <c r="BB70" s="854"/>
      <c r="BC70" s="854"/>
      <c r="BD70" s="855"/>
      <c r="BE70" s="235"/>
      <c r="BF70" s="235"/>
      <c r="BG70" s="235"/>
      <c r="BH70" s="235"/>
      <c r="BI70" s="235"/>
      <c r="BJ70" s="235"/>
      <c r="BK70" s="235"/>
      <c r="BL70" s="235"/>
      <c r="BM70" s="235"/>
      <c r="BN70" s="235"/>
      <c r="BO70" s="235"/>
      <c r="BP70" s="235"/>
      <c r="BQ70" s="232">
        <v>64</v>
      </c>
      <c r="BR70" s="237"/>
      <c r="BS70" s="882"/>
      <c r="BT70" s="883"/>
      <c r="BU70" s="883"/>
      <c r="BV70" s="883"/>
      <c r="BW70" s="883"/>
      <c r="BX70" s="883"/>
      <c r="BY70" s="883"/>
      <c r="BZ70" s="883"/>
      <c r="CA70" s="883"/>
      <c r="CB70" s="883"/>
      <c r="CC70" s="883"/>
      <c r="CD70" s="883"/>
      <c r="CE70" s="883"/>
      <c r="CF70" s="883"/>
      <c r="CG70" s="888"/>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4"/>
      <c r="EA70" s="224"/>
    </row>
    <row r="71" spans="1:131" ht="26.25" customHeight="1" x14ac:dyDescent="0.15">
      <c r="A71" s="232">
        <v>4</v>
      </c>
      <c r="B71" s="896" t="s">
        <v>550</v>
      </c>
      <c r="C71" s="897"/>
      <c r="D71" s="897"/>
      <c r="E71" s="897"/>
      <c r="F71" s="897"/>
      <c r="G71" s="897"/>
      <c r="H71" s="897"/>
      <c r="I71" s="897"/>
      <c r="J71" s="897"/>
      <c r="K71" s="897"/>
      <c r="L71" s="897"/>
      <c r="M71" s="897"/>
      <c r="N71" s="897"/>
      <c r="O71" s="897"/>
      <c r="P71" s="898"/>
      <c r="Q71" s="899">
        <v>25</v>
      </c>
      <c r="R71" s="856"/>
      <c r="S71" s="856"/>
      <c r="T71" s="856"/>
      <c r="U71" s="856"/>
      <c r="V71" s="856">
        <v>19</v>
      </c>
      <c r="W71" s="856"/>
      <c r="X71" s="856"/>
      <c r="Y71" s="856"/>
      <c r="Z71" s="856"/>
      <c r="AA71" s="856">
        <v>6</v>
      </c>
      <c r="AB71" s="856"/>
      <c r="AC71" s="856"/>
      <c r="AD71" s="856"/>
      <c r="AE71" s="856"/>
      <c r="AF71" s="856">
        <v>6</v>
      </c>
      <c r="AG71" s="856"/>
      <c r="AH71" s="856"/>
      <c r="AI71" s="856"/>
      <c r="AJ71" s="856"/>
      <c r="AK71" s="856">
        <v>7</v>
      </c>
      <c r="AL71" s="856"/>
      <c r="AM71" s="856"/>
      <c r="AN71" s="856"/>
      <c r="AO71" s="856"/>
      <c r="AP71" s="848" t="s">
        <v>489</v>
      </c>
      <c r="AQ71" s="849"/>
      <c r="AR71" s="849"/>
      <c r="AS71" s="849"/>
      <c r="AT71" s="850"/>
      <c r="AU71" s="848" t="s">
        <v>489</v>
      </c>
      <c r="AV71" s="849"/>
      <c r="AW71" s="849"/>
      <c r="AX71" s="849"/>
      <c r="AY71" s="850"/>
      <c r="AZ71" s="854"/>
      <c r="BA71" s="854"/>
      <c r="BB71" s="854"/>
      <c r="BC71" s="854"/>
      <c r="BD71" s="855"/>
      <c r="BE71" s="235"/>
      <c r="BF71" s="235"/>
      <c r="BG71" s="235"/>
      <c r="BH71" s="235"/>
      <c r="BI71" s="235"/>
      <c r="BJ71" s="235"/>
      <c r="BK71" s="235"/>
      <c r="BL71" s="235"/>
      <c r="BM71" s="235"/>
      <c r="BN71" s="235"/>
      <c r="BO71" s="235"/>
      <c r="BP71" s="235"/>
      <c r="BQ71" s="232">
        <v>65</v>
      </c>
      <c r="BR71" s="237"/>
      <c r="BS71" s="882"/>
      <c r="BT71" s="883"/>
      <c r="BU71" s="883"/>
      <c r="BV71" s="883"/>
      <c r="BW71" s="883"/>
      <c r="BX71" s="883"/>
      <c r="BY71" s="883"/>
      <c r="BZ71" s="883"/>
      <c r="CA71" s="883"/>
      <c r="CB71" s="883"/>
      <c r="CC71" s="883"/>
      <c r="CD71" s="883"/>
      <c r="CE71" s="883"/>
      <c r="CF71" s="883"/>
      <c r="CG71" s="888"/>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4"/>
      <c r="EA71" s="224"/>
    </row>
    <row r="72" spans="1:131" ht="26.25" customHeight="1" x14ac:dyDescent="0.15">
      <c r="A72" s="232">
        <v>5</v>
      </c>
      <c r="B72" s="896" t="s">
        <v>551</v>
      </c>
      <c r="C72" s="897"/>
      <c r="D72" s="897"/>
      <c r="E72" s="897"/>
      <c r="F72" s="897"/>
      <c r="G72" s="897"/>
      <c r="H72" s="897"/>
      <c r="I72" s="897"/>
      <c r="J72" s="897"/>
      <c r="K72" s="897"/>
      <c r="L72" s="897"/>
      <c r="M72" s="897"/>
      <c r="N72" s="897"/>
      <c r="O72" s="897"/>
      <c r="P72" s="898"/>
      <c r="Q72" s="899">
        <v>24</v>
      </c>
      <c r="R72" s="856"/>
      <c r="S72" s="856"/>
      <c r="T72" s="856"/>
      <c r="U72" s="856"/>
      <c r="V72" s="856">
        <v>20</v>
      </c>
      <c r="W72" s="856"/>
      <c r="X72" s="856"/>
      <c r="Y72" s="856"/>
      <c r="Z72" s="856"/>
      <c r="AA72" s="856">
        <v>3</v>
      </c>
      <c r="AB72" s="856"/>
      <c r="AC72" s="856"/>
      <c r="AD72" s="856"/>
      <c r="AE72" s="856"/>
      <c r="AF72" s="856">
        <v>3</v>
      </c>
      <c r="AG72" s="856"/>
      <c r="AH72" s="856"/>
      <c r="AI72" s="856"/>
      <c r="AJ72" s="856"/>
      <c r="AK72" s="856">
        <v>6</v>
      </c>
      <c r="AL72" s="856"/>
      <c r="AM72" s="856"/>
      <c r="AN72" s="856"/>
      <c r="AO72" s="856"/>
      <c r="AP72" s="848" t="s">
        <v>489</v>
      </c>
      <c r="AQ72" s="849"/>
      <c r="AR72" s="849"/>
      <c r="AS72" s="849"/>
      <c r="AT72" s="850"/>
      <c r="AU72" s="848" t="s">
        <v>489</v>
      </c>
      <c r="AV72" s="849"/>
      <c r="AW72" s="849"/>
      <c r="AX72" s="849"/>
      <c r="AY72" s="850"/>
      <c r="AZ72" s="854"/>
      <c r="BA72" s="854"/>
      <c r="BB72" s="854"/>
      <c r="BC72" s="854"/>
      <c r="BD72" s="855"/>
      <c r="BE72" s="235"/>
      <c r="BF72" s="235"/>
      <c r="BG72" s="235"/>
      <c r="BH72" s="235"/>
      <c r="BI72" s="235"/>
      <c r="BJ72" s="235"/>
      <c r="BK72" s="235"/>
      <c r="BL72" s="235"/>
      <c r="BM72" s="235"/>
      <c r="BN72" s="235"/>
      <c r="BO72" s="235"/>
      <c r="BP72" s="235"/>
      <c r="BQ72" s="232">
        <v>66</v>
      </c>
      <c r="BR72" s="237"/>
      <c r="BS72" s="882"/>
      <c r="BT72" s="883"/>
      <c r="BU72" s="883"/>
      <c r="BV72" s="883"/>
      <c r="BW72" s="883"/>
      <c r="BX72" s="883"/>
      <c r="BY72" s="883"/>
      <c r="BZ72" s="883"/>
      <c r="CA72" s="883"/>
      <c r="CB72" s="883"/>
      <c r="CC72" s="883"/>
      <c r="CD72" s="883"/>
      <c r="CE72" s="883"/>
      <c r="CF72" s="883"/>
      <c r="CG72" s="888"/>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4"/>
      <c r="EA72" s="224"/>
    </row>
    <row r="73" spans="1:131" ht="26.25" customHeight="1" x14ac:dyDescent="0.15">
      <c r="A73" s="232">
        <v>6</v>
      </c>
      <c r="B73" s="896" t="s">
        <v>552</v>
      </c>
      <c r="C73" s="897"/>
      <c r="D73" s="897"/>
      <c r="E73" s="897"/>
      <c r="F73" s="897"/>
      <c r="G73" s="897"/>
      <c r="H73" s="897"/>
      <c r="I73" s="897"/>
      <c r="J73" s="897"/>
      <c r="K73" s="897"/>
      <c r="L73" s="897"/>
      <c r="M73" s="897"/>
      <c r="N73" s="897"/>
      <c r="O73" s="897"/>
      <c r="P73" s="898"/>
      <c r="Q73" s="899">
        <v>139</v>
      </c>
      <c r="R73" s="856"/>
      <c r="S73" s="856"/>
      <c r="T73" s="856"/>
      <c r="U73" s="856"/>
      <c r="V73" s="856">
        <v>112</v>
      </c>
      <c r="W73" s="856"/>
      <c r="X73" s="856"/>
      <c r="Y73" s="856"/>
      <c r="Z73" s="856"/>
      <c r="AA73" s="856">
        <v>27</v>
      </c>
      <c r="AB73" s="856"/>
      <c r="AC73" s="856"/>
      <c r="AD73" s="856"/>
      <c r="AE73" s="856"/>
      <c r="AF73" s="856">
        <v>27</v>
      </c>
      <c r="AG73" s="856"/>
      <c r="AH73" s="856"/>
      <c r="AI73" s="856"/>
      <c r="AJ73" s="856"/>
      <c r="AK73" s="848" t="s">
        <v>489</v>
      </c>
      <c r="AL73" s="849"/>
      <c r="AM73" s="849"/>
      <c r="AN73" s="849"/>
      <c r="AO73" s="850"/>
      <c r="AP73" s="856">
        <v>61</v>
      </c>
      <c r="AQ73" s="856"/>
      <c r="AR73" s="856"/>
      <c r="AS73" s="856"/>
      <c r="AT73" s="856"/>
      <c r="AU73" s="848" t="s">
        <v>489</v>
      </c>
      <c r="AV73" s="849"/>
      <c r="AW73" s="849"/>
      <c r="AX73" s="849"/>
      <c r="AY73" s="850"/>
      <c r="AZ73" s="854"/>
      <c r="BA73" s="854"/>
      <c r="BB73" s="854"/>
      <c r="BC73" s="854"/>
      <c r="BD73" s="855"/>
      <c r="BE73" s="235"/>
      <c r="BF73" s="235"/>
      <c r="BG73" s="235"/>
      <c r="BH73" s="235"/>
      <c r="BI73" s="235"/>
      <c r="BJ73" s="235"/>
      <c r="BK73" s="235"/>
      <c r="BL73" s="235"/>
      <c r="BM73" s="235"/>
      <c r="BN73" s="235"/>
      <c r="BO73" s="235"/>
      <c r="BP73" s="235"/>
      <c r="BQ73" s="232">
        <v>67</v>
      </c>
      <c r="BR73" s="237"/>
      <c r="BS73" s="882"/>
      <c r="BT73" s="883"/>
      <c r="BU73" s="883"/>
      <c r="BV73" s="883"/>
      <c r="BW73" s="883"/>
      <c r="BX73" s="883"/>
      <c r="BY73" s="883"/>
      <c r="BZ73" s="883"/>
      <c r="CA73" s="883"/>
      <c r="CB73" s="883"/>
      <c r="CC73" s="883"/>
      <c r="CD73" s="883"/>
      <c r="CE73" s="883"/>
      <c r="CF73" s="883"/>
      <c r="CG73" s="888"/>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4"/>
      <c r="EA73" s="224"/>
    </row>
    <row r="74" spans="1:131" ht="26.25" customHeight="1" x14ac:dyDescent="0.15">
      <c r="A74" s="232">
        <v>7</v>
      </c>
      <c r="B74" s="896" t="s">
        <v>553</v>
      </c>
      <c r="C74" s="897"/>
      <c r="D74" s="897"/>
      <c r="E74" s="897"/>
      <c r="F74" s="897"/>
      <c r="G74" s="897"/>
      <c r="H74" s="897"/>
      <c r="I74" s="897"/>
      <c r="J74" s="897"/>
      <c r="K74" s="897"/>
      <c r="L74" s="897"/>
      <c r="M74" s="897"/>
      <c r="N74" s="897"/>
      <c r="O74" s="897"/>
      <c r="P74" s="898"/>
      <c r="Q74" s="899">
        <v>541</v>
      </c>
      <c r="R74" s="856"/>
      <c r="S74" s="856"/>
      <c r="T74" s="856"/>
      <c r="U74" s="856"/>
      <c r="V74" s="856">
        <v>484</v>
      </c>
      <c r="W74" s="856"/>
      <c r="X74" s="856"/>
      <c r="Y74" s="856"/>
      <c r="Z74" s="856"/>
      <c r="AA74" s="856">
        <v>57</v>
      </c>
      <c r="AB74" s="856"/>
      <c r="AC74" s="856"/>
      <c r="AD74" s="856"/>
      <c r="AE74" s="856"/>
      <c r="AF74" s="856">
        <v>57</v>
      </c>
      <c r="AG74" s="856"/>
      <c r="AH74" s="856"/>
      <c r="AI74" s="856"/>
      <c r="AJ74" s="856"/>
      <c r="AK74" s="848" t="s">
        <v>489</v>
      </c>
      <c r="AL74" s="849"/>
      <c r="AM74" s="849"/>
      <c r="AN74" s="849"/>
      <c r="AO74" s="850"/>
      <c r="AP74" s="856">
        <v>518</v>
      </c>
      <c r="AQ74" s="856"/>
      <c r="AR74" s="856"/>
      <c r="AS74" s="856"/>
      <c r="AT74" s="856"/>
      <c r="AU74" s="848" t="s">
        <v>489</v>
      </c>
      <c r="AV74" s="849"/>
      <c r="AW74" s="849"/>
      <c r="AX74" s="849"/>
      <c r="AY74" s="850"/>
      <c r="AZ74" s="854"/>
      <c r="BA74" s="854"/>
      <c r="BB74" s="854"/>
      <c r="BC74" s="854"/>
      <c r="BD74" s="855"/>
      <c r="BE74" s="235"/>
      <c r="BF74" s="235"/>
      <c r="BG74" s="235"/>
      <c r="BH74" s="235"/>
      <c r="BI74" s="235"/>
      <c r="BJ74" s="235"/>
      <c r="BK74" s="235"/>
      <c r="BL74" s="235"/>
      <c r="BM74" s="235"/>
      <c r="BN74" s="235"/>
      <c r="BO74" s="235"/>
      <c r="BP74" s="235"/>
      <c r="BQ74" s="232">
        <v>68</v>
      </c>
      <c r="BR74" s="237"/>
      <c r="BS74" s="882"/>
      <c r="BT74" s="883"/>
      <c r="BU74" s="883"/>
      <c r="BV74" s="883"/>
      <c r="BW74" s="883"/>
      <c r="BX74" s="883"/>
      <c r="BY74" s="883"/>
      <c r="BZ74" s="883"/>
      <c r="CA74" s="883"/>
      <c r="CB74" s="883"/>
      <c r="CC74" s="883"/>
      <c r="CD74" s="883"/>
      <c r="CE74" s="883"/>
      <c r="CF74" s="883"/>
      <c r="CG74" s="888"/>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4"/>
      <c r="EA74" s="224"/>
    </row>
    <row r="75" spans="1:131" ht="26.25" customHeight="1" x14ac:dyDescent="0.15">
      <c r="A75" s="232">
        <v>8</v>
      </c>
      <c r="B75" s="896" t="s">
        <v>554</v>
      </c>
      <c r="C75" s="897"/>
      <c r="D75" s="897"/>
      <c r="E75" s="897"/>
      <c r="F75" s="897"/>
      <c r="G75" s="897"/>
      <c r="H75" s="897"/>
      <c r="I75" s="897"/>
      <c r="J75" s="897"/>
      <c r="K75" s="897"/>
      <c r="L75" s="897"/>
      <c r="M75" s="897"/>
      <c r="N75" s="897"/>
      <c r="O75" s="897"/>
      <c r="P75" s="898"/>
      <c r="Q75" s="900">
        <v>3468</v>
      </c>
      <c r="R75" s="849"/>
      <c r="S75" s="849"/>
      <c r="T75" s="849"/>
      <c r="U75" s="850"/>
      <c r="V75" s="848">
        <v>3382</v>
      </c>
      <c r="W75" s="849"/>
      <c r="X75" s="849"/>
      <c r="Y75" s="849"/>
      <c r="Z75" s="850"/>
      <c r="AA75" s="848">
        <v>86</v>
      </c>
      <c r="AB75" s="849"/>
      <c r="AC75" s="849"/>
      <c r="AD75" s="849"/>
      <c r="AE75" s="850"/>
      <c r="AF75" s="848">
        <v>86</v>
      </c>
      <c r="AG75" s="849"/>
      <c r="AH75" s="849"/>
      <c r="AI75" s="849"/>
      <c r="AJ75" s="850"/>
      <c r="AK75" s="848" t="s">
        <v>489</v>
      </c>
      <c r="AL75" s="849"/>
      <c r="AM75" s="849"/>
      <c r="AN75" s="849"/>
      <c r="AO75" s="850"/>
      <c r="AP75" s="848">
        <v>3904</v>
      </c>
      <c r="AQ75" s="849"/>
      <c r="AR75" s="849"/>
      <c r="AS75" s="849"/>
      <c r="AT75" s="850"/>
      <c r="AU75" s="848">
        <v>3</v>
      </c>
      <c r="AV75" s="849"/>
      <c r="AW75" s="849"/>
      <c r="AX75" s="849"/>
      <c r="AY75" s="850"/>
      <c r="AZ75" s="854"/>
      <c r="BA75" s="854"/>
      <c r="BB75" s="854"/>
      <c r="BC75" s="854"/>
      <c r="BD75" s="855"/>
      <c r="BE75" s="235"/>
      <c r="BF75" s="235"/>
      <c r="BG75" s="235"/>
      <c r="BH75" s="235"/>
      <c r="BI75" s="235"/>
      <c r="BJ75" s="235"/>
      <c r="BK75" s="235"/>
      <c r="BL75" s="235"/>
      <c r="BM75" s="235"/>
      <c r="BN75" s="235"/>
      <c r="BO75" s="235"/>
      <c r="BP75" s="235"/>
      <c r="BQ75" s="232">
        <v>69</v>
      </c>
      <c r="BR75" s="237"/>
      <c r="BS75" s="882"/>
      <c r="BT75" s="883"/>
      <c r="BU75" s="883"/>
      <c r="BV75" s="883"/>
      <c r="BW75" s="883"/>
      <c r="BX75" s="883"/>
      <c r="BY75" s="883"/>
      <c r="BZ75" s="883"/>
      <c r="CA75" s="883"/>
      <c r="CB75" s="883"/>
      <c r="CC75" s="883"/>
      <c r="CD75" s="883"/>
      <c r="CE75" s="883"/>
      <c r="CF75" s="883"/>
      <c r="CG75" s="888"/>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4"/>
      <c r="EA75" s="224"/>
    </row>
    <row r="76" spans="1:131" ht="26.25" customHeight="1" x14ac:dyDescent="0.15">
      <c r="A76" s="232">
        <v>9</v>
      </c>
      <c r="B76" s="896" t="s">
        <v>555</v>
      </c>
      <c r="C76" s="897"/>
      <c r="D76" s="897"/>
      <c r="E76" s="897"/>
      <c r="F76" s="897"/>
      <c r="G76" s="897"/>
      <c r="H76" s="897"/>
      <c r="I76" s="897"/>
      <c r="J76" s="897"/>
      <c r="K76" s="897"/>
      <c r="L76" s="897"/>
      <c r="M76" s="897"/>
      <c r="N76" s="897"/>
      <c r="O76" s="897"/>
      <c r="P76" s="898"/>
      <c r="Q76" s="900">
        <v>406</v>
      </c>
      <c r="R76" s="849"/>
      <c r="S76" s="849"/>
      <c r="T76" s="849"/>
      <c r="U76" s="850"/>
      <c r="V76" s="848">
        <v>324</v>
      </c>
      <c r="W76" s="849"/>
      <c r="X76" s="849"/>
      <c r="Y76" s="849"/>
      <c r="Z76" s="850"/>
      <c r="AA76" s="848">
        <v>82</v>
      </c>
      <c r="AB76" s="849"/>
      <c r="AC76" s="849"/>
      <c r="AD76" s="849"/>
      <c r="AE76" s="850"/>
      <c r="AF76" s="848">
        <v>82</v>
      </c>
      <c r="AG76" s="849"/>
      <c r="AH76" s="849"/>
      <c r="AI76" s="849"/>
      <c r="AJ76" s="850"/>
      <c r="AK76" s="848" t="s">
        <v>489</v>
      </c>
      <c r="AL76" s="849"/>
      <c r="AM76" s="849"/>
      <c r="AN76" s="849"/>
      <c r="AO76" s="850"/>
      <c r="AP76" s="848" t="s">
        <v>489</v>
      </c>
      <c r="AQ76" s="849"/>
      <c r="AR76" s="849"/>
      <c r="AS76" s="849"/>
      <c r="AT76" s="850"/>
      <c r="AU76" s="848" t="s">
        <v>489</v>
      </c>
      <c r="AV76" s="849"/>
      <c r="AW76" s="849"/>
      <c r="AX76" s="849"/>
      <c r="AY76" s="850"/>
      <c r="AZ76" s="854"/>
      <c r="BA76" s="854"/>
      <c r="BB76" s="854"/>
      <c r="BC76" s="854"/>
      <c r="BD76" s="855"/>
      <c r="BE76" s="235"/>
      <c r="BF76" s="235"/>
      <c r="BG76" s="235"/>
      <c r="BH76" s="235"/>
      <c r="BI76" s="235"/>
      <c r="BJ76" s="235"/>
      <c r="BK76" s="235"/>
      <c r="BL76" s="235"/>
      <c r="BM76" s="235"/>
      <c r="BN76" s="235"/>
      <c r="BO76" s="235"/>
      <c r="BP76" s="235"/>
      <c r="BQ76" s="232">
        <v>70</v>
      </c>
      <c r="BR76" s="237"/>
      <c r="BS76" s="882"/>
      <c r="BT76" s="883"/>
      <c r="BU76" s="883"/>
      <c r="BV76" s="883"/>
      <c r="BW76" s="883"/>
      <c r="BX76" s="883"/>
      <c r="BY76" s="883"/>
      <c r="BZ76" s="883"/>
      <c r="CA76" s="883"/>
      <c r="CB76" s="883"/>
      <c r="CC76" s="883"/>
      <c r="CD76" s="883"/>
      <c r="CE76" s="883"/>
      <c r="CF76" s="883"/>
      <c r="CG76" s="888"/>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4"/>
      <c r="EA76" s="224"/>
    </row>
    <row r="77" spans="1:131" ht="26.25" customHeight="1" x14ac:dyDescent="0.15">
      <c r="A77" s="232">
        <v>10</v>
      </c>
      <c r="B77" s="896" t="s">
        <v>556</v>
      </c>
      <c r="C77" s="897"/>
      <c r="D77" s="897"/>
      <c r="E77" s="897"/>
      <c r="F77" s="897"/>
      <c r="G77" s="897"/>
      <c r="H77" s="897"/>
      <c r="I77" s="897"/>
      <c r="J77" s="897"/>
      <c r="K77" s="897"/>
      <c r="L77" s="897"/>
      <c r="M77" s="897"/>
      <c r="N77" s="897"/>
      <c r="O77" s="897"/>
      <c r="P77" s="898"/>
      <c r="Q77" s="900">
        <v>161934</v>
      </c>
      <c r="R77" s="849"/>
      <c r="S77" s="849"/>
      <c r="T77" s="849"/>
      <c r="U77" s="850"/>
      <c r="V77" s="848">
        <v>158460</v>
      </c>
      <c r="W77" s="849"/>
      <c r="X77" s="849"/>
      <c r="Y77" s="849"/>
      <c r="Z77" s="850"/>
      <c r="AA77" s="848">
        <v>3473</v>
      </c>
      <c r="AB77" s="849"/>
      <c r="AC77" s="849"/>
      <c r="AD77" s="849"/>
      <c r="AE77" s="850"/>
      <c r="AF77" s="848">
        <v>3473</v>
      </c>
      <c r="AG77" s="849"/>
      <c r="AH77" s="849"/>
      <c r="AI77" s="849"/>
      <c r="AJ77" s="850"/>
      <c r="AK77" s="848">
        <v>1726</v>
      </c>
      <c r="AL77" s="849"/>
      <c r="AM77" s="849"/>
      <c r="AN77" s="849"/>
      <c r="AO77" s="850"/>
      <c r="AP77" s="848" t="s">
        <v>489</v>
      </c>
      <c r="AQ77" s="849"/>
      <c r="AR77" s="849"/>
      <c r="AS77" s="849"/>
      <c r="AT77" s="850"/>
      <c r="AU77" s="848" t="s">
        <v>489</v>
      </c>
      <c r="AV77" s="849"/>
      <c r="AW77" s="849"/>
      <c r="AX77" s="849"/>
      <c r="AY77" s="850"/>
      <c r="AZ77" s="854"/>
      <c r="BA77" s="854"/>
      <c r="BB77" s="854"/>
      <c r="BC77" s="854"/>
      <c r="BD77" s="855"/>
      <c r="BE77" s="235"/>
      <c r="BF77" s="235"/>
      <c r="BG77" s="235"/>
      <c r="BH77" s="235"/>
      <c r="BI77" s="235"/>
      <c r="BJ77" s="235"/>
      <c r="BK77" s="235"/>
      <c r="BL77" s="235"/>
      <c r="BM77" s="235"/>
      <c r="BN77" s="235"/>
      <c r="BO77" s="235"/>
      <c r="BP77" s="235"/>
      <c r="BQ77" s="232">
        <v>71</v>
      </c>
      <c r="BR77" s="237"/>
      <c r="BS77" s="882"/>
      <c r="BT77" s="883"/>
      <c r="BU77" s="883"/>
      <c r="BV77" s="883"/>
      <c r="BW77" s="883"/>
      <c r="BX77" s="883"/>
      <c r="BY77" s="883"/>
      <c r="BZ77" s="883"/>
      <c r="CA77" s="883"/>
      <c r="CB77" s="883"/>
      <c r="CC77" s="883"/>
      <c r="CD77" s="883"/>
      <c r="CE77" s="883"/>
      <c r="CF77" s="883"/>
      <c r="CG77" s="888"/>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4"/>
      <c r="EA77" s="224"/>
    </row>
    <row r="78" spans="1:131" ht="26.25" customHeight="1" x14ac:dyDescent="0.15">
      <c r="A78" s="232">
        <v>11</v>
      </c>
      <c r="B78" s="896"/>
      <c r="C78" s="897"/>
      <c r="D78" s="897"/>
      <c r="E78" s="897"/>
      <c r="F78" s="897"/>
      <c r="G78" s="897"/>
      <c r="H78" s="897"/>
      <c r="I78" s="897"/>
      <c r="J78" s="897"/>
      <c r="K78" s="897"/>
      <c r="L78" s="897"/>
      <c r="M78" s="897"/>
      <c r="N78" s="897"/>
      <c r="O78" s="897"/>
      <c r="P78" s="898"/>
      <c r="Q78" s="899"/>
      <c r="R78" s="856"/>
      <c r="S78" s="856"/>
      <c r="T78" s="856"/>
      <c r="U78" s="856"/>
      <c r="V78" s="856"/>
      <c r="W78" s="856"/>
      <c r="X78" s="856"/>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6"/>
      <c r="AY78" s="856"/>
      <c r="AZ78" s="854"/>
      <c r="BA78" s="854"/>
      <c r="BB78" s="854"/>
      <c r="BC78" s="854"/>
      <c r="BD78" s="855"/>
      <c r="BE78" s="235"/>
      <c r="BF78" s="235"/>
      <c r="BG78" s="235"/>
      <c r="BH78" s="235"/>
      <c r="BI78" s="235"/>
      <c r="BJ78" s="224"/>
      <c r="BK78" s="224"/>
      <c r="BL78" s="224"/>
      <c r="BM78" s="224"/>
      <c r="BN78" s="224"/>
      <c r="BO78" s="235"/>
      <c r="BP78" s="235"/>
      <c r="BQ78" s="232">
        <v>72</v>
      </c>
      <c r="BR78" s="237"/>
      <c r="BS78" s="882"/>
      <c r="BT78" s="883"/>
      <c r="BU78" s="883"/>
      <c r="BV78" s="883"/>
      <c r="BW78" s="883"/>
      <c r="BX78" s="883"/>
      <c r="BY78" s="883"/>
      <c r="BZ78" s="883"/>
      <c r="CA78" s="883"/>
      <c r="CB78" s="883"/>
      <c r="CC78" s="883"/>
      <c r="CD78" s="883"/>
      <c r="CE78" s="883"/>
      <c r="CF78" s="883"/>
      <c r="CG78" s="888"/>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4"/>
      <c r="EA78" s="224"/>
    </row>
    <row r="79" spans="1:131" ht="26.25" customHeight="1" x14ac:dyDescent="0.15">
      <c r="A79" s="232">
        <v>12</v>
      </c>
      <c r="B79" s="896"/>
      <c r="C79" s="897"/>
      <c r="D79" s="897"/>
      <c r="E79" s="897"/>
      <c r="F79" s="897"/>
      <c r="G79" s="897"/>
      <c r="H79" s="897"/>
      <c r="I79" s="897"/>
      <c r="J79" s="897"/>
      <c r="K79" s="897"/>
      <c r="L79" s="897"/>
      <c r="M79" s="897"/>
      <c r="N79" s="897"/>
      <c r="O79" s="897"/>
      <c r="P79" s="898"/>
      <c r="Q79" s="899"/>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856"/>
      <c r="AP79" s="856"/>
      <c r="AQ79" s="856"/>
      <c r="AR79" s="856"/>
      <c r="AS79" s="856"/>
      <c r="AT79" s="856"/>
      <c r="AU79" s="856"/>
      <c r="AV79" s="856"/>
      <c r="AW79" s="856"/>
      <c r="AX79" s="856"/>
      <c r="AY79" s="856"/>
      <c r="AZ79" s="854"/>
      <c r="BA79" s="854"/>
      <c r="BB79" s="854"/>
      <c r="BC79" s="854"/>
      <c r="BD79" s="855"/>
      <c r="BE79" s="235"/>
      <c r="BF79" s="235"/>
      <c r="BG79" s="235"/>
      <c r="BH79" s="235"/>
      <c r="BI79" s="235"/>
      <c r="BJ79" s="224"/>
      <c r="BK79" s="224"/>
      <c r="BL79" s="224"/>
      <c r="BM79" s="224"/>
      <c r="BN79" s="224"/>
      <c r="BO79" s="235"/>
      <c r="BP79" s="235"/>
      <c r="BQ79" s="232">
        <v>73</v>
      </c>
      <c r="BR79" s="237"/>
      <c r="BS79" s="882"/>
      <c r="BT79" s="883"/>
      <c r="BU79" s="883"/>
      <c r="BV79" s="883"/>
      <c r="BW79" s="883"/>
      <c r="BX79" s="883"/>
      <c r="BY79" s="883"/>
      <c r="BZ79" s="883"/>
      <c r="CA79" s="883"/>
      <c r="CB79" s="883"/>
      <c r="CC79" s="883"/>
      <c r="CD79" s="883"/>
      <c r="CE79" s="883"/>
      <c r="CF79" s="883"/>
      <c r="CG79" s="888"/>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4"/>
      <c r="EA79" s="224"/>
    </row>
    <row r="80" spans="1:131" ht="26.25" customHeight="1" x14ac:dyDescent="0.15">
      <c r="A80" s="232">
        <v>13</v>
      </c>
      <c r="B80" s="896"/>
      <c r="C80" s="897"/>
      <c r="D80" s="897"/>
      <c r="E80" s="897"/>
      <c r="F80" s="897"/>
      <c r="G80" s="897"/>
      <c r="H80" s="897"/>
      <c r="I80" s="897"/>
      <c r="J80" s="897"/>
      <c r="K80" s="897"/>
      <c r="L80" s="897"/>
      <c r="M80" s="897"/>
      <c r="N80" s="897"/>
      <c r="O80" s="897"/>
      <c r="P80" s="898"/>
      <c r="Q80" s="899"/>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6"/>
      <c r="AY80" s="856"/>
      <c r="AZ80" s="854"/>
      <c r="BA80" s="854"/>
      <c r="BB80" s="854"/>
      <c r="BC80" s="854"/>
      <c r="BD80" s="855"/>
      <c r="BE80" s="235"/>
      <c r="BF80" s="235"/>
      <c r="BG80" s="235"/>
      <c r="BH80" s="235"/>
      <c r="BI80" s="235"/>
      <c r="BJ80" s="235"/>
      <c r="BK80" s="235"/>
      <c r="BL80" s="235"/>
      <c r="BM80" s="235"/>
      <c r="BN80" s="235"/>
      <c r="BO80" s="235"/>
      <c r="BP80" s="235"/>
      <c r="BQ80" s="232">
        <v>74</v>
      </c>
      <c r="BR80" s="237"/>
      <c r="BS80" s="882"/>
      <c r="BT80" s="883"/>
      <c r="BU80" s="883"/>
      <c r="BV80" s="883"/>
      <c r="BW80" s="883"/>
      <c r="BX80" s="883"/>
      <c r="BY80" s="883"/>
      <c r="BZ80" s="883"/>
      <c r="CA80" s="883"/>
      <c r="CB80" s="883"/>
      <c r="CC80" s="883"/>
      <c r="CD80" s="883"/>
      <c r="CE80" s="883"/>
      <c r="CF80" s="883"/>
      <c r="CG80" s="888"/>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4"/>
      <c r="EA80" s="224"/>
    </row>
    <row r="81" spans="1:131" ht="26.25" customHeight="1" x14ac:dyDescent="0.15">
      <c r="A81" s="232">
        <v>14</v>
      </c>
      <c r="B81" s="896"/>
      <c r="C81" s="897"/>
      <c r="D81" s="897"/>
      <c r="E81" s="897"/>
      <c r="F81" s="897"/>
      <c r="G81" s="897"/>
      <c r="H81" s="897"/>
      <c r="I81" s="897"/>
      <c r="J81" s="897"/>
      <c r="K81" s="897"/>
      <c r="L81" s="897"/>
      <c r="M81" s="897"/>
      <c r="N81" s="897"/>
      <c r="O81" s="897"/>
      <c r="P81" s="898"/>
      <c r="Q81" s="899"/>
      <c r="R81" s="856"/>
      <c r="S81" s="856"/>
      <c r="T81" s="856"/>
      <c r="U81" s="856"/>
      <c r="V81" s="856"/>
      <c r="W81" s="856"/>
      <c r="X81" s="856"/>
      <c r="Y81" s="856"/>
      <c r="Z81" s="856"/>
      <c r="AA81" s="856"/>
      <c r="AB81" s="856"/>
      <c r="AC81" s="856"/>
      <c r="AD81" s="856"/>
      <c r="AE81" s="856"/>
      <c r="AF81" s="856"/>
      <c r="AG81" s="856"/>
      <c r="AH81" s="856"/>
      <c r="AI81" s="856"/>
      <c r="AJ81" s="856"/>
      <c r="AK81" s="856"/>
      <c r="AL81" s="856"/>
      <c r="AM81" s="856"/>
      <c r="AN81" s="856"/>
      <c r="AO81" s="856"/>
      <c r="AP81" s="856"/>
      <c r="AQ81" s="856"/>
      <c r="AR81" s="856"/>
      <c r="AS81" s="856"/>
      <c r="AT81" s="856"/>
      <c r="AU81" s="856"/>
      <c r="AV81" s="856"/>
      <c r="AW81" s="856"/>
      <c r="AX81" s="856"/>
      <c r="AY81" s="856"/>
      <c r="AZ81" s="854"/>
      <c r="BA81" s="854"/>
      <c r="BB81" s="854"/>
      <c r="BC81" s="854"/>
      <c r="BD81" s="855"/>
      <c r="BE81" s="235"/>
      <c r="BF81" s="235"/>
      <c r="BG81" s="235"/>
      <c r="BH81" s="235"/>
      <c r="BI81" s="235"/>
      <c r="BJ81" s="235"/>
      <c r="BK81" s="235"/>
      <c r="BL81" s="235"/>
      <c r="BM81" s="235"/>
      <c r="BN81" s="235"/>
      <c r="BO81" s="235"/>
      <c r="BP81" s="235"/>
      <c r="BQ81" s="232">
        <v>75</v>
      </c>
      <c r="BR81" s="237"/>
      <c r="BS81" s="882"/>
      <c r="BT81" s="883"/>
      <c r="BU81" s="883"/>
      <c r="BV81" s="883"/>
      <c r="BW81" s="883"/>
      <c r="BX81" s="883"/>
      <c r="BY81" s="883"/>
      <c r="BZ81" s="883"/>
      <c r="CA81" s="883"/>
      <c r="CB81" s="883"/>
      <c r="CC81" s="883"/>
      <c r="CD81" s="883"/>
      <c r="CE81" s="883"/>
      <c r="CF81" s="883"/>
      <c r="CG81" s="888"/>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4"/>
      <c r="EA81" s="224"/>
    </row>
    <row r="82" spans="1:131" ht="26.25" customHeight="1" x14ac:dyDescent="0.15">
      <c r="A82" s="232">
        <v>15</v>
      </c>
      <c r="B82" s="896"/>
      <c r="C82" s="897"/>
      <c r="D82" s="897"/>
      <c r="E82" s="897"/>
      <c r="F82" s="897"/>
      <c r="G82" s="897"/>
      <c r="H82" s="897"/>
      <c r="I82" s="897"/>
      <c r="J82" s="897"/>
      <c r="K82" s="897"/>
      <c r="L82" s="897"/>
      <c r="M82" s="897"/>
      <c r="N82" s="897"/>
      <c r="O82" s="897"/>
      <c r="P82" s="898"/>
      <c r="Q82" s="899"/>
      <c r="R82" s="856"/>
      <c r="S82" s="856"/>
      <c r="T82" s="856"/>
      <c r="U82" s="856"/>
      <c r="V82" s="856"/>
      <c r="W82" s="856"/>
      <c r="X82" s="856"/>
      <c r="Y82" s="856"/>
      <c r="Z82" s="856"/>
      <c r="AA82" s="856"/>
      <c r="AB82" s="856"/>
      <c r="AC82" s="856"/>
      <c r="AD82" s="856"/>
      <c r="AE82" s="856"/>
      <c r="AF82" s="856"/>
      <c r="AG82" s="856"/>
      <c r="AH82" s="856"/>
      <c r="AI82" s="856"/>
      <c r="AJ82" s="856"/>
      <c r="AK82" s="856"/>
      <c r="AL82" s="856"/>
      <c r="AM82" s="856"/>
      <c r="AN82" s="856"/>
      <c r="AO82" s="856"/>
      <c r="AP82" s="856"/>
      <c r="AQ82" s="856"/>
      <c r="AR82" s="856"/>
      <c r="AS82" s="856"/>
      <c r="AT82" s="856"/>
      <c r="AU82" s="856"/>
      <c r="AV82" s="856"/>
      <c r="AW82" s="856"/>
      <c r="AX82" s="856"/>
      <c r="AY82" s="856"/>
      <c r="AZ82" s="854"/>
      <c r="BA82" s="854"/>
      <c r="BB82" s="854"/>
      <c r="BC82" s="854"/>
      <c r="BD82" s="855"/>
      <c r="BE82" s="235"/>
      <c r="BF82" s="235"/>
      <c r="BG82" s="235"/>
      <c r="BH82" s="235"/>
      <c r="BI82" s="235"/>
      <c r="BJ82" s="235"/>
      <c r="BK82" s="235"/>
      <c r="BL82" s="235"/>
      <c r="BM82" s="235"/>
      <c r="BN82" s="235"/>
      <c r="BO82" s="235"/>
      <c r="BP82" s="235"/>
      <c r="BQ82" s="232">
        <v>76</v>
      </c>
      <c r="BR82" s="237"/>
      <c r="BS82" s="882"/>
      <c r="BT82" s="883"/>
      <c r="BU82" s="883"/>
      <c r="BV82" s="883"/>
      <c r="BW82" s="883"/>
      <c r="BX82" s="883"/>
      <c r="BY82" s="883"/>
      <c r="BZ82" s="883"/>
      <c r="CA82" s="883"/>
      <c r="CB82" s="883"/>
      <c r="CC82" s="883"/>
      <c r="CD82" s="883"/>
      <c r="CE82" s="883"/>
      <c r="CF82" s="883"/>
      <c r="CG82" s="888"/>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4"/>
      <c r="EA82" s="224"/>
    </row>
    <row r="83" spans="1:131" ht="26.25" customHeight="1" x14ac:dyDescent="0.15">
      <c r="A83" s="232">
        <v>16</v>
      </c>
      <c r="B83" s="896"/>
      <c r="C83" s="897"/>
      <c r="D83" s="897"/>
      <c r="E83" s="897"/>
      <c r="F83" s="897"/>
      <c r="G83" s="897"/>
      <c r="H83" s="897"/>
      <c r="I83" s="897"/>
      <c r="J83" s="897"/>
      <c r="K83" s="897"/>
      <c r="L83" s="897"/>
      <c r="M83" s="897"/>
      <c r="N83" s="897"/>
      <c r="O83" s="897"/>
      <c r="P83" s="898"/>
      <c r="Q83" s="899"/>
      <c r="R83" s="856"/>
      <c r="S83" s="856"/>
      <c r="T83" s="856"/>
      <c r="U83" s="856"/>
      <c r="V83" s="856"/>
      <c r="W83" s="856"/>
      <c r="X83" s="856"/>
      <c r="Y83" s="856"/>
      <c r="Z83" s="856"/>
      <c r="AA83" s="856"/>
      <c r="AB83" s="856"/>
      <c r="AC83" s="856"/>
      <c r="AD83" s="856"/>
      <c r="AE83" s="856"/>
      <c r="AF83" s="856"/>
      <c r="AG83" s="856"/>
      <c r="AH83" s="856"/>
      <c r="AI83" s="856"/>
      <c r="AJ83" s="856"/>
      <c r="AK83" s="856"/>
      <c r="AL83" s="856"/>
      <c r="AM83" s="856"/>
      <c r="AN83" s="856"/>
      <c r="AO83" s="856"/>
      <c r="AP83" s="856"/>
      <c r="AQ83" s="856"/>
      <c r="AR83" s="856"/>
      <c r="AS83" s="856"/>
      <c r="AT83" s="856"/>
      <c r="AU83" s="856"/>
      <c r="AV83" s="856"/>
      <c r="AW83" s="856"/>
      <c r="AX83" s="856"/>
      <c r="AY83" s="856"/>
      <c r="AZ83" s="854"/>
      <c r="BA83" s="854"/>
      <c r="BB83" s="854"/>
      <c r="BC83" s="854"/>
      <c r="BD83" s="855"/>
      <c r="BE83" s="235"/>
      <c r="BF83" s="235"/>
      <c r="BG83" s="235"/>
      <c r="BH83" s="235"/>
      <c r="BI83" s="235"/>
      <c r="BJ83" s="235"/>
      <c r="BK83" s="235"/>
      <c r="BL83" s="235"/>
      <c r="BM83" s="235"/>
      <c r="BN83" s="235"/>
      <c r="BO83" s="235"/>
      <c r="BP83" s="235"/>
      <c r="BQ83" s="232">
        <v>77</v>
      </c>
      <c r="BR83" s="237"/>
      <c r="BS83" s="882"/>
      <c r="BT83" s="883"/>
      <c r="BU83" s="883"/>
      <c r="BV83" s="883"/>
      <c r="BW83" s="883"/>
      <c r="BX83" s="883"/>
      <c r="BY83" s="883"/>
      <c r="BZ83" s="883"/>
      <c r="CA83" s="883"/>
      <c r="CB83" s="883"/>
      <c r="CC83" s="883"/>
      <c r="CD83" s="883"/>
      <c r="CE83" s="883"/>
      <c r="CF83" s="883"/>
      <c r="CG83" s="888"/>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4"/>
      <c r="EA83" s="224"/>
    </row>
    <row r="84" spans="1:131" ht="26.25" customHeight="1" x14ac:dyDescent="0.15">
      <c r="A84" s="232">
        <v>17</v>
      </c>
      <c r="B84" s="896"/>
      <c r="C84" s="897"/>
      <c r="D84" s="897"/>
      <c r="E84" s="897"/>
      <c r="F84" s="897"/>
      <c r="G84" s="897"/>
      <c r="H84" s="897"/>
      <c r="I84" s="897"/>
      <c r="J84" s="897"/>
      <c r="K84" s="897"/>
      <c r="L84" s="897"/>
      <c r="M84" s="897"/>
      <c r="N84" s="897"/>
      <c r="O84" s="897"/>
      <c r="P84" s="898"/>
      <c r="Q84" s="899"/>
      <c r="R84" s="856"/>
      <c r="S84" s="856"/>
      <c r="T84" s="856"/>
      <c r="U84" s="856"/>
      <c r="V84" s="856"/>
      <c r="W84" s="856"/>
      <c r="X84" s="856"/>
      <c r="Y84" s="856"/>
      <c r="Z84" s="856"/>
      <c r="AA84" s="856"/>
      <c r="AB84" s="856"/>
      <c r="AC84" s="856"/>
      <c r="AD84" s="856"/>
      <c r="AE84" s="856"/>
      <c r="AF84" s="856"/>
      <c r="AG84" s="856"/>
      <c r="AH84" s="856"/>
      <c r="AI84" s="856"/>
      <c r="AJ84" s="856"/>
      <c r="AK84" s="856"/>
      <c r="AL84" s="856"/>
      <c r="AM84" s="856"/>
      <c r="AN84" s="856"/>
      <c r="AO84" s="856"/>
      <c r="AP84" s="856"/>
      <c r="AQ84" s="856"/>
      <c r="AR84" s="856"/>
      <c r="AS84" s="856"/>
      <c r="AT84" s="856"/>
      <c r="AU84" s="856"/>
      <c r="AV84" s="856"/>
      <c r="AW84" s="856"/>
      <c r="AX84" s="856"/>
      <c r="AY84" s="856"/>
      <c r="AZ84" s="854"/>
      <c r="BA84" s="854"/>
      <c r="BB84" s="854"/>
      <c r="BC84" s="854"/>
      <c r="BD84" s="855"/>
      <c r="BE84" s="235"/>
      <c r="BF84" s="235"/>
      <c r="BG84" s="235"/>
      <c r="BH84" s="235"/>
      <c r="BI84" s="235"/>
      <c r="BJ84" s="235"/>
      <c r="BK84" s="235"/>
      <c r="BL84" s="235"/>
      <c r="BM84" s="235"/>
      <c r="BN84" s="235"/>
      <c r="BO84" s="235"/>
      <c r="BP84" s="235"/>
      <c r="BQ84" s="232">
        <v>78</v>
      </c>
      <c r="BR84" s="237"/>
      <c r="BS84" s="882"/>
      <c r="BT84" s="883"/>
      <c r="BU84" s="883"/>
      <c r="BV84" s="883"/>
      <c r="BW84" s="883"/>
      <c r="BX84" s="883"/>
      <c r="BY84" s="883"/>
      <c r="BZ84" s="883"/>
      <c r="CA84" s="883"/>
      <c r="CB84" s="883"/>
      <c r="CC84" s="883"/>
      <c r="CD84" s="883"/>
      <c r="CE84" s="883"/>
      <c r="CF84" s="883"/>
      <c r="CG84" s="888"/>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4"/>
      <c r="EA84" s="224"/>
    </row>
    <row r="85" spans="1:131" ht="26.25" customHeight="1" x14ac:dyDescent="0.15">
      <c r="A85" s="232">
        <v>18</v>
      </c>
      <c r="B85" s="896"/>
      <c r="C85" s="897"/>
      <c r="D85" s="897"/>
      <c r="E85" s="897"/>
      <c r="F85" s="897"/>
      <c r="G85" s="897"/>
      <c r="H85" s="897"/>
      <c r="I85" s="897"/>
      <c r="J85" s="897"/>
      <c r="K85" s="897"/>
      <c r="L85" s="897"/>
      <c r="M85" s="897"/>
      <c r="N85" s="897"/>
      <c r="O85" s="897"/>
      <c r="P85" s="898"/>
      <c r="Q85" s="899"/>
      <c r="R85" s="856"/>
      <c r="S85" s="856"/>
      <c r="T85" s="856"/>
      <c r="U85" s="856"/>
      <c r="V85" s="856"/>
      <c r="W85" s="856"/>
      <c r="X85" s="856"/>
      <c r="Y85" s="856"/>
      <c r="Z85" s="856"/>
      <c r="AA85" s="856"/>
      <c r="AB85" s="856"/>
      <c r="AC85" s="856"/>
      <c r="AD85" s="856"/>
      <c r="AE85" s="856"/>
      <c r="AF85" s="856"/>
      <c r="AG85" s="856"/>
      <c r="AH85" s="856"/>
      <c r="AI85" s="856"/>
      <c r="AJ85" s="856"/>
      <c r="AK85" s="856"/>
      <c r="AL85" s="856"/>
      <c r="AM85" s="856"/>
      <c r="AN85" s="856"/>
      <c r="AO85" s="856"/>
      <c r="AP85" s="856"/>
      <c r="AQ85" s="856"/>
      <c r="AR85" s="856"/>
      <c r="AS85" s="856"/>
      <c r="AT85" s="856"/>
      <c r="AU85" s="856"/>
      <c r="AV85" s="856"/>
      <c r="AW85" s="856"/>
      <c r="AX85" s="856"/>
      <c r="AY85" s="856"/>
      <c r="AZ85" s="854"/>
      <c r="BA85" s="854"/>
      <c r="BB85" s="854"/>
      <c r="BC85" s="854"/>
      <c r="BD85" s="855"/>
      <c r="BE85" s="235"/>
      <c r="BF85" s="235"/>
      <c r="BG85" s="235"/>
      <c r="BH85" s="235"/>
      <c r="BI85" s="235"/>
      <c r="BJ85" s="235"/>
      <c r="BK85" s="235"/>
      <c r="BL85" s="235"/>
      <c r="BM85" s="235"/>
      <c r="BN85" s="235"/>
      <c r="BO85" s="235"/>
      <c r="BP85" s="235"/>
      <c r="BQ85" s="232">
        <v>79</v>
      </c>
      <c r="BR85" s="237"/>
      <c r="BS85" s="882"/>
      <c r="BT85" s="883"/>
      <c r="BU85" s="883"/>
      <c r="BV85" s="883"/>
      <c r="BW85" s="883"/>
      <c r="BX85" s="883"/>
      <c r="BY85" s="883"/>
      <c r="BZ85" s="883"/>
      <c r="CA85" s="883"/>
      <c r="CB85" s="883"/>
      <c r="CC85" s="883"/>
      <c r="CD85" s="883"/>
      <c r="CE85" s="883"/>
      <c r="CF85" s="883"/>
      <c r="CG85" s="888"/>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4"/>
      <c r="EA85" s="224"/>
    </row>
    <row r="86" spans="1:131" ht="26.25" customHeight="1" x14ac:dyDescent="0.15">
      <c r="A86" s="232">
        <v>19</v>
      </c>
      <c r="B86" s="896"/>
      <c r="C86" s="897"/>
      <c r="D86" s="897"/>
      <c r="E86" s="897"/>
      <c r="F86" s="897"/>
      <c r="G86" s="897"/>
      <c r="H86" s="897"/>
      <c r="I86" s="897"/>
      <c r="J86" s="897"/>
      <c r="K86" s="897"/>
      <c r="L86" s="897"/>
      <c r="M86" s="897"/>
      <c r="N86" s="897"/>
      <c r="O86" s="897"/>
      <c r="P86" s="898"/>
      <c r="Q86" s="899"/>
      <c r="R86" s="856"/>
      <c r="S86" s="856"/>
      <c r="T86" s="856"/>
      <c r="U86" s="856"/>
      <c r="V86" s="856"/>
      <c r="W86" s="856"/>
      <c r="X86" s="856"/>
      <c r="Y86" s="856"/>
      <c r="Z86" s="856"/>
      <c r="AA86" s="856"/>
      <c r="AB86" s="856"/>
      <c r="AC86" s="856"/>
      <c r="AD86" s="856"/>
      <c r="AE86" s="856"/>
      <c r="AF86" s="856"/>
      <c r="AG86" s="856"/>
      <c r="AH86" s="856"/>
      <c r="AI86" s="856"/>
      <c r="AJ86" s="856"/>
      <c r="AK86" s="856"/>
      <c r="AL86" s="856"/>
      <c r="AM86" s="856"/>
      <c r="AN86" s="856"/>
      <c r="AO86" s="856"/>
      <c r="AP86" s="856"/>
      <c r="AQ86" s="856"/>
      <c r="AR86" s="856"/>
      <c r="AS86" s="856"/>
      <c r="AT86" s="856"/>
      <c r="AU86" s="856"/>
      <c r="AV86" s="856"/>
      <c r="AW86" s="856"/>
      <c r="AX86" s="856"/>
      <c r="AY86" s="856"/>
      <c r="AZ86" s="854"/>
      <c r="BA86" s="854"/>
      <c r="BB86" s="854"/>
      <c r="BC86" s="854"/>
      <c r="BD86" s="855"/>
      <c r="BE86" s="235"/>
      <c r="BF86" s="235"/>
      <c r="BG86" s="235"/>
      <c r="BH86" s="235"/>
      <c r="BI86" s="235"/>
      <c r="BJ86" s="235"/>
      <c r="BK86" s="235"/>
      <c r="BL86" s="235"/>
      <c r="BM86" s="235"/>
      <c r="BN86" s="235"/>
      <c r="BO86" s="235"/>
      <c r="BP86" s="235"/>
      <c r="BQ86" s="232">
        <v>80</v>
      </c>
      <c r="BR86" s="237"/>
      <c r="BS86" s="882"/>
      <c r="BT86" s="883"/>
      <c r="BU86" s="883"/>
      <c r="BV86" s="883"/>
      <c r="BW86" s="883"/>
      <c r="BX86" s="883"/>
      <c r="BY86" s="883"/>
      <c r="BZ86" s="883"/>
      <c r="CA86" s="883"/>
      <c r="CB86" s="883"/>
      <c r="CC86" s="883"/>
      <c r="CD86" s="883"/>
      <c r="CE86" s="883"/>
      <c r="CF86" s="883"/>
      <c r="CG86" s="888"/>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4"/>
      <c r="EA86" s="224"/>
    </row>
    <row r="87" spans="1:131" ht="26.25" customHeight="1" x14ac:dyDescent="0.15">
      <c r="A87" s="238">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35"/>
      <c r="BF87" s="235"/>
      <c r="BG87" s="235"/>
      <c r="BH87" s="235"/>
      <c r="BI87" s="235"/>
      <c r="BJ87" s="235"/>
      <c r="BK87" s="235"/>
      <c r="BL87" s="235"/>
      <c r="BM87" s="235"/>
      <c r="BN87" s="235"/>
      <c r="BO87" s="235"/>
      <c r="BP87" s="235"/>
      <c r="BQ87" s="232">
        <v>81</v>
      </c>
      <c r="BR87" s="237"/>
      <c r="BS87" s="882"/>
      <c r="BT87" s="883"/>
      <c r="BU87" s="883"/>
      <c r="BV87" s="883"/>
      <c r="BW87" s="883"/>
      <c r="BX87" s="883"/>
      <c r="BY87" s="883"/>
      <c r="BZ87" s="883"/>
      <c r="CA87" s="883"/>
      <c r="CB87" s="883"/>
      <c r="CC87" s="883"/>
      <c r="CD87" s="883"/>
      <c r="CE87" s="883"/>
      <c r="CF87" s="883"/>
      <c r="CG87" s="888"/>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4"/>
      <c r="EA87" s="224"/>
    </row>
    <row r="88" spans="1:131" ht="26.25" customHeight="1" thickBot="1" x14ac:dyDescent="0.2">
      <c r="A88" s="234" t="s">
        <v>376</v>
      </c>
      <c r="B88" s="802" t="s">
        <v>402</v>
      </c>
      <c r="C88" s="803"/>
      <c r="D88" s="803"/>
      <c r="E88" s="803"/>
      <c r="F88" s="803"/>
      <c r="G88" s="803"/>
      <c r="H88" s="803"/>
      <c r="I88" s="803"/>
      <c r="J88" s="803"/>
      <c r="K88" s="803"/>
      <c r="L88" s="803"/>
      <c r="M88" s="803"/>
      <c r="N88" s="803"/>
      <c r="O88" s="803"/>
      <c r="P88" s="804"/>
      <c r="Q88" s="863"/>
      <c r="R88" s="864"/>
      <c r="S88" s="864"/>
      <c r="T88" s="864"/>
      <c r="U88" s="864"/>
      <c r="V88" s="864"/>
      <c r="W88" s="864"/>
      <c r="X88" s="864"/>
      <c r="Y88" s="864"/>
      <c r="Z88" s="864"/>
      <c r="AA88" s="864"/>
      <c r="AB88" s="864"/>
      <c r="AC88" s="864"/>
      <c r="AD88" s="864"/>
      <c r="AE88" s="864"/>
      <c r="AF88" s="867">
        <v>3948</v>
      </c>
      <c r="AG88" s="867"/>
      <c r="AH88" s="867"/>
      <c r="AI88" s="867"/>
      <c r="AJ88" s="867"/>
      <c r="AK88" s="864"/>
      <c r="AL88" s="864"/>
      <c r="AM88" s="864"/>
      <c r="AN88" s="864"/>
      <c r="AO88" s="864"/>
      <c r="AP88" s="867">
        <v>4483</v>
      </c>
      <c r="AQ88" s="867"/>
      <c r="AR88" s="867"/>
      <c r="AS88" s="867"/>
      <c r="AT88" s="867"/>
      <c r="AU88" s="867">
        <v>3</v>
      </c>
      <c r="AV88" s="867"/>
      <c r="AW88" s="867"/>
      <c r="AX88" s="867"/>
      <c r="AY88" s="867"/>
      <c r="AZ88" s="872"/>
      <c r="BA88" s="872"/>
      <c r="BB88" s="872"/>
      <c r="BC88" s="872"/>
      <c r="BD88" s="873"/>
      <c r="BE88" s="235"/>
      <c r="BF88" s="235"/>
      <c r="BG88" s="235"/>
      <c r="BH88" s="235"/>
      <c r="BI88" s="235"/>
      <c r="BJ88" s="235"/>
      <c r="BK88" s="235"/>
      <c r="BL88" s="235"/>
      <c r="BM88" s="235"/>
      <c r="BN88" s="235"/>
      <c r="BO88" s="235"/>
      <c r="BP88" s="235"/>
      <c r="BQ88" s="232">
        <v>82</v>
      </c>
      <c r="BR88" s="237"/>
      <c r="BS88" s="882"/>
      <c r="BT88" s="883"/>
      <c r="BU88" s="883"/>
      <c r="BV88" s="883"/>
      <c r="BW88" s="883"/>
      <c r="BX88" s="883"/>
      <c r="BY88" s="883"/>
      <c r="BZ88" s="883"/>
      <c r="CA88" s="883"/>
      <c r="CB88" s="883"/>
      <c r="CC88" s="883"/>
      <c r="CD88" s="883"/>
      <c r="CE88" s="883"/>
      <c r="CF88" s="883"/>
      <c r="CG88" s="888"/>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82"/>
      <c r="BT89" s="883"/>
      <c r="BU89" s="883"/>
      <c r="BV89" s="883"/>
      <c r="BW89" s="883"/>
      <c r="BX89" s="883"/>
      <c r="BY89" s="883"/>
      <c r="BZ89" s="883"/>
      <c r="CA89" s="883"/>
      <c r="CB89" s="883"/>
      <c r="CC89" s="883"/>
      <c r="CD89" s="883"/>
      <c r="CE89" s="883"/>
      <c r="CF89" s="883"/>
      <c r="CG89" s="888"/>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82"/>
      <c r="BT90" s="883"/>
      <c r="BU90" s="883"/>
      <c r="BV90" s="883"/>
      <c r="BW90" s="883"/>
      <c r="BX90" s="883"/>
      <c r="BY90" s="883"/>
      <c r="BZ90" s="883"/>
      <c r="CA90" s="883"/>
      <c r="CB90" s="883"/>
      <c r="CC90" s="883"/>
      <c r="CD90" s="883"/>
      <c r="CE90" s="883"/>
      <c r="CF90" s="883"/>
      <c r="CG90" s="888"/>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82"/>
      <c r="BT91" s="883"/>
      <c r="BU91" s="883"/>
      <c r="BV91" s="883"/>
      <c r="BW91" s="883"/>
      <c r="BX91" s="883"/>
      <c r="BY91" s="883"/>
      <c r="BZ91" s="883"/>
      <c r="CA91" s="883"/>
      <c r="CB91" s="883"/>
      <c r="CC91" s="883"/>
      <c r="CD91" s="883"/>
      <c r="CE91" s="883"/>
      <c r="CF91" s="883"/>
      <c r="CG91" s="888"/>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82"/>
      <c r="BT92" s="883"/>
      <c r="BU92" s="883"/>
      <c r="BV92" s="883"/>
      <c r="BW92" s="883"/>
      <c r="BX92" s="883"/>
      <c r="BY92" s="883"/>
      <c r="BZ92" s="883"/>
      <c r="CA92" s="883"/>
      <c r="CB92" s="883"/>
      <c r="CC92" s="883"/>
      <c r="CD92" s="883"/>
      <c r="CE92" s="883"/>
      <c r="CF92" s="883"/>
      <c r="CG92" s="888"/>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82"/>
      <c r="BT93" s="883"/>
      <c r="BU93" s="883"/>
      <c r="BV93" s="883"/>
      <c r="BW93" s="883"/>
      <c r="BX93" s="883"/>
      <c r="BY93" s="883"/>
      <c r="BZ93" s="883"/>
      <c r="CA93" s="883"/>
      <c r="CB93" s="883"/>
      <c r="CC93" s="883"/>
      <c r="CD93" s="883"/>
      <c r="CE93" s="883"/>
      <c r="CF93" s="883"/>
      <c r="CG93" s="888"/>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82"/>
      <c r="BT94" s="883"/>
      <c r="BU94" s="883"/>
      <c r="BV94" s="883"/>
      <c r="BW94" s="883"/>
      <c r="BX94" s="883"/>
      <c r="BY94" s="883"/>
      <c r="BZ94" s="883"/>
      <c r="CA94" s="883"/>
      <c r="CB94" s="883"/>
      <c r="CC94" s="883"/>
      <c r="CD94" s="883"/>
      <c r="CE94" s="883"/>
      <c r="CF94" s="883"/>
      <c r="CG94" s="888"/>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82"/>
      <c r="BT95" s="883"/>
      <c r="BU95" s="883"/>
      <c r="BV95" s="883"/>
      <c r="BW95" s="883"/>
      <c r="BX95" s="883"/>
      <c r="BY95" s="883"/>
      <c r="BZ95" s="883"/>
      <c r="CA95" s="883"/>
      <c r="CB95" s="883"/>
      <c r="CC95" s="883"/>
      <c r="CD95" s="883"/>
      <c r="CE95" s="883"/>
      <c r="CF95" s="883"/>
      <c r="CG95" s="888"/>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82"/>
      <c r="BT96" s="883"/>
      <c r="BU96" s="883"/>
      <c r="BV96" s="883"/>
      <c r="BW96" s="883"/>
      <c r="BX96" s="883"/>
      <c r="BY96" s="883"/>
      <c r="BZ96" s="883"/>
      <c r="CA96" s="883"/>
      <c r="CB96" s="883"/>
      <c r="CC96" s="883"/>
      <c r="CD96" s="883"/>
      <c r="CE96" s="883"/>
      <c r="CF96" s="883"/>
      <c r="CG96" s="888"/>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82"/>
      <c r="BT97" s="883"/>
      <c r="BU97" s="883"/>
      <c r="BV97" s="883"/>
      <c r="BW97" s="883"/>
      <c r="BX97" s="883"/>
      <c r="BY97" s="883"/>
      <c r="BZ97" s="883"/>
      <c r="CA97" s="883"/>
      <c r="CB97" s="883"/>
      <c r="CC97" s="883"/>
      <c r="CD97" s="883"/>
      <c r="CE97" s="883"/>
      <c r="CF97" s="883"/>
      <c r="CG97" s="888"/>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82"/>
      <c r="BT98" s="883"/>
      <c r="BU98" s="883"/>
      <c r="BV98" s="883"/>
      <c r="BW98" s="883"/>
      <c r="BX98" s="883"/>
      <c r="BY98" s="883"/>
      <c r="BZ98" s="883"/>
      <c r="CA98" s="883"/>
      <c r="CB98" s="883"/>
      <c r="CC98" s="883"/>
      <c r="CD98" s="883"/>
      <c r="CE98" s="883"/>
      <c r="CF98" s="883"/>
      <c r="CG98" s="888"/>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82"/>
      <c r="BT99" s="883"/>
      <c r="BU99" s="883"/>
      <c r="BV99" s="883"/>
      <c r="BW99" s="883"/>
      <c r="BX99" s="883"/>
      <c r="BY99" s="883"/>
      <c r="BZ99" s="883"/>
      <c r="CA99" s="883"/>
      <c r="CB99" s="883"/>
      <c r="CC99" s="883"/>
      <c r="CD99" s="883"/>
      <c r="CE99" s="883"/>
      <c r="CF99" s="883"/>
      <c r="CG99" s="888"/>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82"/>
      <c r="BT100" s="883"/>
      <c r="BU100" s="883"/>
      <c r="BV100" s="883"/>
      <c r="BW100" s="883"/>
      <c r="BX100" s="883"/>
      <c r="BY100" s="883"/>
      <c r="BZ100" s="883"/>
      <c r="CA100" s="883"/>
      <c r="CB100" s="883"/>
      <c r="CC100" s="883"/>
      <c r="CD100" s="883"/>
      <c r="CE100" s="883"/>
      <c r="CF100" s="883"/>
      <c r="CG100" s="888"/>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82"/>
      <c r="BT101" s="883"/>
      <c r="BU101" s="883"/>
      <c r="BV101" s="883"/>
      <c r="BW101" s="883"/>
      <c r="BX101" s="883"/>
      <c r="BY101" s="883"/>
      <c r="BZ101" s="883"/>
      <c r="CA101" s="883"/>
      <c r="CB101" s="883"/>
      <c r="CC101" s="883"/>
      <c r="CD101" s="883"/>
      <c r="CE101" s="883"/>
      <c r="CF101" s="883"/>
      <c r="CG101" s="888"/>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403</v>
      </c>
      <c r="BS102" s="803"/>
      <c r="BT102" s="803"/>
      <c r="BU102" s="803"/>
      <c r="BV102" s="803"/>
      <c r="BW102" s="803"/>
      <c r="BX102" s="803"/>
      <c r="BY102" s="803"/>
      <c r="BZ102" s="803"/>
      <c r="CA102" s="803"/>
      <c r="CB102" s="803"/>
      <c r="CC102" s="803"/>
      <c r="CD102" s="803"/>
      <c r="CE102" s="803"/>
      <c r="CF102" s="803"/>
      <c r="CG102" s="804"/>
      <c r="CH102" s="908"/>
      <c r="CI102" s="909"/>
      <c r="CJ102" s="909"/>
      <c r="CK102" s="909"/>
      <c r="CL102" s="910"/>
      <c r="CM102" s="908"/>
      <c r="CN102" s="909"/>
      <c r="CO102" s="909"/>
      <c r="CP102" s="909"/>
      <c r="CQ102" s="910"/>
      <c r="CR102" s="911">
        <v>21</v>
      </c>
      <c r="CS102" s="875"/>
      <c r="CT102" s="875"/>
      <c r="CU102" s="875"/>
      <c r="CV102" s="912"/>
      <c r="CW102" s="911">
        <v>0</v>
      </c>
      <c r="CX102" s="875"/>
      <c r="CY102" s="875"/>
      <c r="CZ102" s="875"/>
      <c r="DA102" s="912"/>
      <c r="DB102" s="911" t="s">
        <v>489</v>
      </c>
      <c r="DC102" s="875"/>
      <c r="DD102" s="875"/>
      <c r="DE102" s="875"/>
      <c r="DF102" s="912"/>
      <c r="DG102" s="911" t="s">
        <v>489</v>
      </c>
      <c r="DH102" s="875"/>
      <c r="DI102" s="875"/>
      <c r="DJ102" s="875"/>
      <c r="DK102" s="912"/>
      <c r="DL102" s="911" t="s">
        <v>489</v>
      </c>
      <c r="DM102" s="875"/>
      <c r="DN102" s="875"/>
      <c r="DO102" s="875"/>
      <c r="DP102" s="912"/>
      <c r="DQ102" s="911">
        <v>41</v>
      </c>
      <c r="DR102" s="875"/>
      <c r="DS102" s="875"/>
      <c r="DT102" s="875"/>
      <c r="DU102" s="912"/>
      <c r="DV102" s="802"/>
      <c r="DW102" s="803"/>
      <c r="DX102" s="803"/>
      <c r="DY102" s="803"/>
      <c r="DZ102" s="935"/>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6" t="s">
        <v>404</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7" t="s">
        <v>405</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8" t="s">
        <v>408</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409</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24" customFormat="1" ht="26.25" customHeight="1" x14ac:dyDescent="0.15">
      <c r="A109" s="933" t="s">
        <v>410</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411</v>
      </c>
      <c r="AB109" s="914"/>
      <c r="AC109" s="914"/>
      <c r="AD109" s="914"/>
      <c r="AE109" s="915"/>
      <c r="AF109" s="913" t="s">
        <v>412</v>
      </c>
      <c r="AG109" s="914"/>
      <c r="AH109" s="914"/>
      <c r="AI109" s="914"/>
      <c r="AJ109" s="915"/>
      <c r="AK109" s="913" t="s">
        <v>294</v>
      </c>
      <c r="AL109" s="914"/>
      <c r="AM109" s="914"/>
      <c r="AN109" s="914"/>
      <c r="AO109" s="915"/>
      <c r="AP109" s="913" t="s">
        <v>413</v>
      </c>
      <c r="AQ109" s="914"/>
      <c r="AR109" s="914"/>
      <c r="AS109" s="914"/>
      <c r="AT109" s="916"/>
      <c r="AU109" s="933" t="s">
        <v>410</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411</v>
      </c>
      <c r="BR109" s="914"/>
      <c r="BS109" s="914"/>
      <c r="BT109" s="914"/>
      <c r="BU109" s="915"/>
      <c r="BV109" s="913" t="s">
        <v>412</v>
      </c>
      <c r="BW109" s="914"/>
      <c r="BX109" s="914"/>
      <c r="BY109" s="914"/>
      <c r="BZ109" s="915"/>
      <c r="CA109" s="913" t="s">
        <v>294</v>
      </c>
      <c r="CB109" s="914"/>
      <c r="CC109" s="914"/>
      <c r="CD109" s="914"/>
      <c r="CE109" s="915"/>
      <c r="CF109" s="934" t="s">
        <v>413</v>
      </c>
      <c r="CG109" s="934"/>
      <c r="CH109" s="934"/>
      <c r="CI109" s="934"/>
      <c r="CJ109" s="934"/>
      <c r="CK109" s="913" t="s">
        <v>414</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411</v>
      </c>
      <c r="DH109" s="914"/>
      <c r="DI109" s="914"/>
      <c r="DJ109" s="914"/>
      <c r="DK109" s="915"/>
      <c r="DL109" s="913" t="s">
        <v>412</v>
      </c>
      <c r="DM109" s="914"/>
      <c r="DN109" s="914"/>
      <c r="DO109" s="914"/>
      <c r="DP109" s="915"/>
      <c r="DQ109" s="913" t="s">
        <v>294</v>
      </c>
      <c r="DR109" s="914"/>
      <c r="DS109" s="914"/>
      <c r="DT109" s="914"/>
      <c r="DU109" s="915"/>
      <c r="DV109" s="913" t="s">
        <v>413</v>
      </c>
      <c r="DW109" s="914"/>
      <c r="DX109" s="914"/>
      <c r="DY109" s="914"/>
      <c r="DZ109" s="916"/>
    </row>
    <row r="110" spans="1:131" s="224" customFormat="1" ht="26.25" customHeight="1" x14ac:dyDescent="0.15">
      <c r="A110" s="917" t="s">
        <v>415</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1583630</v>
      </c>
      <c r="AB110" s="921"/>
      <c r="AC110" s="921"/>
      <c r="AD110" s="921"/>
      <c r="AE110" s="922"/>
      <c r="AF110" s="923">
        <v>1571133</v>
      </c>
      <c r="AG110" s="921"/>
      <c r="AH110" s="921"/>
      <c r="AI110" s="921"/>
      <c r="AJ110" s="922"/>
      <c r="AK110" s="923">
        <v>1614144</v>
      </c>
      <c r="AL110" s="921"/>
      <c r="AM110" s="921"/>
      <c r="AN110" s="921"/>
      <c r="AO110" s="922"/>
      <c r="AP110" s="924">
        <v>27</v>
      </c>
      <c r="AQ110" s="925"/>
      <c r="AR110" s="925"/>
      <c r="AS110" s="925"/>
      <c r="AT110" s="926"/>
      <c r="AU110" s="927" t="s">
        <v>69</v>
      </c>
      <c r="AV110" s="928"/>
      <c r="AW110" s="928"/>
      <c r="AX110" s="928"/>
      <c r="AY110" s="928"/>
      <c r="AZ110" s="950" t="s">
        <v>416</v>
      </c>
      <c r="BA110" s="918"/>
      <c r="BB110" s="918"/>
      <c r="BC110" s="918"/>
      <c r="BD110" s="918"/>
      <c r="BE110" s="918"/>
      <c r="BF110" s="918"/>
      <c r="BG110" s="918"/>
      <c r="BH110" s="918"/>
      <c r="BI110" s="918"/>
      <c r="BJ110" s="918"/>
      <c r="BK110" s="918"/>
      <c r="BL110" s="918"/>
      <c r="BM110" s="918"/>
      <c r="BN110" s="918"/>
      <c r="BO110" s="918"/>
      <c r="BP110" s="919"/>
      <c r="BQ110" s="951">
        <v>15668349</v>
      </c>
      <c r="BR110" s="952"/>
      <c r="BS110" s="952"/>
      <c r="BT110" s="952"/>
      <c r="BU110" s="952"/>
      <c r="BV110" s="952">
        <v>15158440</v>
      </c>
      <c r="BW110" s="952"/>
      <c r="BX110" s="952"/>
      <c r="BY110" s="952"/>
      <c r="BZ110" s="952"/>
      <c r="CA110" s="952">
        <v>14634335</v>
      </c>
      <c r="CB110" s="952"/>
      <c r="CC110" s="952"/>
      <c r="CD110" s="952"/>
      <c r="CE110" s="952"/>
      <c r="CF110" s="965">
        <v>245</v>
      </c>
      <c r="CG110" s="966"/>
      <c r="CH110" s="966"/>
      <c r="CI110" s="966"/>
      <c r="CJ110" s="966"/>
      <c r="CK110" s="967" t="s">
        <v>417</v>
      </c>
      <c r="CL110" s="968"/>
      <c r="CM110" s="950" t="s">
        <v>418</v>
      </c>
      <c r="CN110" s="918"/>
      <c r="CO110" s="918"/>
      <c r="CP110" s="918"/>
      <c r="CQ110" s="918"/>
      <c r="CR110" s="918"/>
      <c r="CS110" s="918"/>
      <c r="CT110" s="918"/>
      <c r="CU110" s="918"/>
      <c r="CV110" s="918"/>
      <c r="CW110" s="918"/>
      <c r="CX110" s="918"/>
      <c r="CY110" s="918"/>
      <c r="CZ110" s="918"/>
      <c r="DA110" s="918"/>
      <c r="DB110" s="918"/>
      <c r="DC110" s="918"/>
      <c r="DD110" s="918"/>
      <c r="DE110" s="918"/>
      <c r="DF110" s="919"/>
      <c r="DG110" s="951" t="s">
        <v>122</v>
      </c>
      <c r="DH110" s="952"/>
      <c r="DI110" s="952"/>
      <c r="DJ110" s="952"/>
      <c r="DK110" s="952"/>
      <c r="DL110" s="952" t="s">
        <v>122</v>
      </c>
      <c r="DM110" s="952"/>
      <c r="DN110" s="952"/>
      <c r="DO110" s="952"/>
      <c r="DP110" s="952"/>
      <c r="DQ110" s="952" t="s">
        <v>122</v>
      </c>
      <c r="DR110" s="952"/>
      <c r="DS110" s="952"/>
      <c r="DT110" s="952"/>
      <c r="DU110" s="952"/>
      <c r="DV110" s="953" t="s">
        <v>122</v>
      </c>
      <c r="DW110" s="953"/>
      <c r="DX110" s="953"/>
      <c r="DY110" s="953"/>
      <c r="DZ110" s="954"/>
    </row>
    <row r="111" spans="1:131" s="224" customFormat="1" ht="26.25" customHeight="1" x14ac:dyDescent="0.15">
      <c r="A111" s="955" t="s">
        <v>419</v>
      </c>
      <c r="B111" s="956"/>
      <c r="C111" s="956"/>
      <c r="D111" s="956"/>
      <c r="E111" s="956"/>
      <c r="F111" s="956"/>
      <c r="G111" s="956"/>
      <c r="H111" s="956"/>
      <c r="I111" s="956"/>
      <c r="J111" s="956"/>
      <c r="K111" s="956"/>
      <c r="L111" s="956"/>
      <c r="M111" s="956"/>
      <c r="N111" s="956"/>
      <c r="O111" s="956"/>
      <c r="P111" s="956"/>
      <c r="Q111" s="956"/>
      <c r="R111" s="956"/>
      <c r="S111" s="956"/>
      <c r="T111" s="956"/>
      <c r="U111" s="956"/>
      <c r="V111" s="956"/>
      <c r="W111" s="956"/>
      <c r="X111" s="956"/>
      <c r="Y111" s="956"/>
      <c r="Z111" s="957"/>
      <c r="AA111" s="958" t="s">
        <v>122</v>
      </c>
      <c r="AB111" s="959"/>
      <c r="AC111" s="959"/>
      <c r="AD111" s="959"/>
      <c r="AE111" s="960"/>
      <c r="AF111" s="961" t="s">
        <v>122</v>
      </c>
      <c r="AG111" s="959"/>
      <c r="AH111" s="959"/>
      <c r="AI111" s="959"/>
      <c r="AJ111" s="960"/>
      <c r="AK111" s="961" t="s">
        <v>122</v>
      </c>
      <c r="AL111" s="959"/>
      <c r="AM111" s="959"/>
      <c r="AN111" s="959"/>
      <c r="AO111" s="960"/>
      <c r="AP111" s="962" t="s">
        <v>122</v>
      </c>
      <c r="AQ111" s="963"/>
      <c r="AR111" s="963"/>
      <c r="AS111" s="963"/>
      <c r="AT111" s="964"/>
      <c r="AU111" s="929"/>
      <c r="AV111" s="930"/>
      <c r="AW111" s="930"/>
      <c r="AX111" s="930"/>
      <c r="AY111" s="930"/>
      <c r="AZ111" s="943" t="s">
        <v>420</v>
      </c>
      <c r="BA111" s="944"/>
      <c r="BB111" s="944"/>
      <c r="BC111" s="944"/>
      <c r="BD111" s="944"/>
      <c r="BE111" s="944"/>
      <c r="BF111" s="944"/>
      <c r="BG111" s="944"/>
      <c r="BH111" s="944"/>
      <c r="BI111" s="944"/>
      <c r="BJ111" s="944"/>
      <c r="BK111" s="944"/>
      <c r="BL111" s="944"/>
      <c r="BM111" s="944"/>
      <c r="BN111" s="944"/>
      <c r="BO111" s="944"/>
      <c r="BP111" s="945"/>
      <c r="BQ111" s="946">
        <v>2514</v>
      </c>
      <c r="BR111" s="947"/>
      <c r="BS111" s="947"/>
      <c r="BT111" s="947"/>
      <c r="BU111" s="947"/>
      <c r="BV111" s="947" t="s">
        <v>122</v>
      </c>
      <c r="BW111" s="947"/>
      <c r="BX111" s="947"/>
      <c r="BY111" s="947"/>
      <c r="BZ111" s="947"/>
      <c r="CA111" s="947" t="s">
        <v>122</v>
      </c>
      <c r="CB111" s="947"/>
      <c r="CC111" s="947"/>
      <c r="CD111" s="947"/>
      <c r="CE111" s="947"/>
      <c r="CF111" s="941" t="s">
        <v>122</v>
      </c>
      <c r="CG111" s="942"/>
      <c r="CH111" s="942"/>
      <c r="CI111" s="942"/>
      <c r="CJ111" s="942"/>
      <c r="CK111" s="969"/>
      <c r="CL111" s="970"/>
      <c r="CM111" s="943" t="s">
        <v>421</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122</v>
      </c>
      <c r="DH111" s="947"/>
      <c r="DI111" s="947"/>
      <c r="DJ111" s="947"/>
      <c r="DK111" s="947"/>
      <c r="DL111" s="947" t="s">
        <v>122</v>
      </c>
      <c r="DM111" s="947"/>
      <c r="DN111" s="947"/>
      <c r="DO111" s="947"/>
      <c r="DP111" s="947"/>
      <c r="DQ111" s="947" t="s">
        <v>122</v>
      </c>
      <c r="DR111" s="947"/>
      <c r="DS111" s="947"/>
      <c r="DT111" s="947"/>
      <c r="DU111" s="947"/>
      <c r="DV111" s="948" t="s">
        <v>122</v>
      </c>
      <c r="DW111" s="948"/>
      <c r="DX111" s="948"/>
      <c r="DY111" s="948"/>
      <c r="DZ111" s="949"/>
    </row>
    <row r="112" spans="1:131" s="224" customFormat="1" ht="26.25" customHeight="1" x14ac:dyDescent="0.15">
      <c r="A112" s="973" t="s">
        <v>422</v>
      </c>
      <c r="B112" s="974"/>
      <c r="C112" s="944" t="s">
        <v>423</v>
      </c>
      <c r="D112" s="944"/>
      <c r="E112" s="944"/>
      <c r="F112" s="944"/>
      <c r="G112" s="944"/>
      <c r="H112" s="944"/>
      <c r="I112" s="944"/>
      <c r="J112" s="944"/>
      <c r="K112" s="944"/>
      <c r="L112" s="944"/>
      <c r="M112" s="944"/>
      <c r="N112" s="944"/>
      <c r="O112" s="944"/>
      <c r="P112" s="944"/>
      <c r="Q112" s="944"/>
      <c r="R112" s="944"/>
      <c r="S112" s="944"/>
      <c r="T112" s="944"/>
      <c r="U112" s="944"/>
      <c r="V112" s="944"/>
      <c r="W112" s="944"/>
      <c r="X112" s="944"/>
      <c r="Y112" s="944"/>
      <c r="Z112" s="945"/>
      <c r="AA112" s="979" t="s">
        <v>122</v>
      </c>
      <c r="AB112" s="980"/>
      <c r="AC112" s="980"/>
      <c r="AD112" s="980"/>
      <c r="AE112" s="981"/>
      <c r="AF112" s="982" t="s">
        <v>122</v>
      </c>
      <c r="AG112" s="980"/>
      <c r="AH112" s="980"/>
      <c r="AI112" s="980"/>
      <c r="AJ112" s="981"/>
      <c r="AK112" s="982" t="s">
        <v>122</v>
      </c>
      <c r="AL112" s="980"/>
      <c r="AM112" s="980"/>
      <c r="AN112" s="980"/>
      <c r="AO112" s="981"/>
      <c r="AP112" s="983" t="s">
        <v>122</v>
      </c>
      <c r="AQ112" s="984"/>
      <c r="AR112" s="984"/>
      <c r="AS112" s="984"/>
      <c r="AT112" s="985"/>
      <c r="AU112" s="929"/>
      <c r="AV112" s="930"/>
      <c r="AW112" s="930"/>
      <c r="AX112" s="930"/>
      <c r="AY112" s="930"/>
      <c r="AZ112" s="943" t="s">
        <v>424</v>
      </c>
      <c r="BA112" s="944"/>
      <c r="BB112" s="944"/>
      <c r="BC112" s="944"/>
      <c r="BD112" s="944"/>
      <c r="BE112" s="944"/>
      <c r="BF112" s="944"/>
      <c r="BG112" s="944"/>
      <c r="BH112" s="944"/>
      <c r="BI112" s="944"/>
      <c r="BJ112" s="944"/>
      <c r="BK112" s="944"/>
      <c r="BL112" s="944"/>
      <c r="BM112" s="944"/>
      <c r="BN112" s="944"/>
      <c r="BO112" s="944"/>
      <c r="BP112" s="945"/>
      <c r="BQ112" s="946">
        <v>4842455</v>
      </c>
      <c r="BR112" s="947"/>
      <c r="BS112" s="947"/>
      <c r="BT112" s="947"/>
      <c r="BU112" s="947"/>
      <c r="BV112" s="947">
        <v>4464953</v>
      </c>
      <c r="BW112" s="947"/>
      <c r="BX112" s="947"/>
      <c r="BY112" s="947"/>
      <c r="BZ112" s="947"/>
      <c r="CA112" s="947">
        <v>4170069</v>
      </c>
      <c r="CB112" s="947"/>
      <c r="CC112" s="947"/>
      <c r="CD112" s="947"/>
      <c r="CE112" s="947"/>
      <c r="CF112" s="941">
        <v>69.8</v>
      </c>
      <c r="CG112" s="942"/>
      <c r="CH112" s="942"/>
      <c r="CI112" s="942"/>
      <c r="CJ112" s="942"/>
      <c r="CK112" s="969"/>
      <c r="CL112" s="970"/>
      <c r="CM112" s="943" t="s">
        <v>425</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122</v>
      </c>
      <c r="DH112" s="947"/>
      <c r="DI112" s="947"/>
      <c r="DJ112" s="947"/>
      <c r="DK112" s="947"/>
      <c r="DL112" s="947" t="s">
        <v>122</v>
      </c>
      <c r="DM112" s="947"/>
      <c r="DN112" s="947"/>
      <c r="DO112" s="947"/>
      <c r="DP112" s="947"/>
      <c r="DQ112" s="947" t="s">
        <v>122</v>
      </c>
      <c r="DR112" s="947"/>
      <c r="DS112" s="947"/>
      <c r="DT112" s="947"/>
      <c r="DU112" s="947"/>
      <c r="DV112" s="948" t="s">
        <v>122</v>
      </c>
      <c r="DW112" s="948"/>
      <c r="DX112" s="948"/>
      <c r="DY112" s="948"/>
      <c r="DZ112" s="949"/>
    </row>
    <row r="113" spans="1:130" s="224" customFormat="1" ht="26.25" customHeight="1" x14ac:dyDescent="0.15">
      <c r="A113" s="975"/>
      <c r="B113" s="976"/>
      <c r="C113" s="944" t="s">
        <v>426</v>
      </c>
      <c r="D113" s="944"/>
      <c r="E113" s="944"/>
      <c r="F113" s="944"/>
      <c r="G113" s="944"/>
      <c r="H113" s="944"/>
      <c r="I113" s="944"/>
      <c r="J113" s="944"/>
      <c r="K113" s="944"/>
      <c r="L113" s="944"/>
      <c r="M113" s="944"/>
      <c r="N113" s="944"/>
      <c r="O113" s="944"/>
      <c r="P113" s="944"/>
      <c r="Q113" s="944"/>
      <c r="R113" s="944"/>
      <c r="S113" s="944"/>
      <c r="T113" s="944"/>
      <c r="U113" s="944"/>
      <c r="V113" s="944"/>
      <c r="W113" s="944"/>
      <c r="X113" s="944"/>
      <c r="Y113" s="944"/>
      <c r="Z113" s="945"/>
      <c r="AA113" s="958">
        <v>653946</v>
      </c>
      <c r="AB113" s="959"/>
      <c r="AC113" s="959"/>
      <c r="AD113" s="959"/>
      <c r="AE113" s="960"/>
      <c r="AF113" s="961">
        <v>655768</v>
      </c>
      <c r="AG113" s="959"/>
      <c r="AH113" s="959"/>
      <c r="AI113" s="959"/>
      <c r="AJ113" s="960"/>
      <c r="AK113" s="961">
        <v>625884</v>
      </c>
      <c r="AL113" s="959"/>
      <c r="AM113" s="959"/>
      <c r="AN113" s="959"/>
      <c r="AO113" s="960"/>
      <c r="AP113" s="962">
        <v>10.5</v>
      </c>
      <c r="AQ113" s="963"/>
      <c r="AR113" s="963"/>
      <c r="AS113" s="963"/>
      <c r="AT113" s="964"/>
      <c r="AU113" s="929"/>
      <c r="AV113" s="930"/>
      <c r="AW113" s="930"/>
      <c r="AX113" s="930"/>
      <c r="AY113" s="930"/>
      <c r="AZ113" s="943" t="s">
        <v>427</v>
      </c>
      <c r="BA113" s="944"/>
      <c r="BB113" s="944"/>
      <c r="BC113" s="944"/>
      <c r="BD113" s="944"/>
      <c r="BE113" s="944"/>
      <c r="BF113" s="944"/>
      <c r="BG113" s="944"/>
      <c r="BH113" s="944"/>
      <c r="BI113" s="944"/>
      <c r="BJ113" s="944"/>
      <c r="BK113" s="944"/>
      <c r="BL113" s="944"/>
      <c r="BM113" s="944"/>
      <c r="BN113" s="944"/>
      <c r="BO113" s="944"/>
      <c r="BP113" s="945"/>
      <c r="BQ113" s="946">
        <v>15117</v>
      </c>
      <c r="BR113" s="947"/>
      <c r="BS113" s="947"/>
      <c r="BT113" s="947"/>
      <c r="BU113" s="947"/>
      <c r="BV113" s="947">
        <v>13439</v>
      </c>
      <c r="BW113" s="947"/>
      <c r="BX113" s="947"/>
      <c r="BY113" s="947"/>
      <c r="BZ113" s="947"/>
      <c r="CA113" s="947">
        <v>12143</v>
      </c>
      <c r="CB113" s="947"/>
      <c r="CC113" s="947"/>
      <c r="CD113" s="947"/>
      <c r="CE113" s="947"/>
      <c r="CF113" s="941">
        <v>0.2</v>
      </c>
      <c r="CG113" s="942"/>
      <c r="CH113" s="942"/>
      <c r="CI113" s="942"/>
      <c r="CJ113" s="942"/>
      <c r="CK113" s="969"/>
      <c r="CL113" s="970"/>
      <c r="CM113" s="943" t="s">
        <v>428</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79" t="s">
        <v>122</v>
      </c>
      <c r="DH113" s="980"/>
      <c r="DI113" s="980"/>
      <c r="DJ113" s="980"/>
      <c r="DK113" s="981"/>
      <c r="DL113" s="982" t="s">
        <v>122</v>
      </c>
      <c r="DM113" s="980"/>
      <c r="DN113" s="980"/>
      <c r="DO113" s="980"/>
      <c r="DP113" s="981"/>
      <c r="DQ113" s="982" t="s">
        <v>122</v>
      </c>
      <c r="DR113" s="980"/>
      <c r="DS113" s="980"/>
      <c r="DT113" s="980"/>
      <c r="DU113" s="981"/>
      <c r="DV113" s="983" t="s">
        <v>122</v>
      </c>
      <c r="DW113" s="984"/>
      <c r="DX113" s="984"/>
      <c r="DY113" s="984"/>
      <c r="DZ113" s="985"/>
    </row>
    <row r="114" spans="1:130" s="224" customFormat="1" ht="26.25" customHeight="1" x14ac:dyDescent="0.15">
      <c r="A114" s="975"/>
      <c r="B114" s="976"/>
      <c r="C114" s="944" t="s">
        <v>429</v>
      </c>
      <c r="D114" s="944"/>
      <c r="E114" s="944"/>
      <c r="F114" s="944"/>
      <c r="G114" s="944"/>
      <c r="H114" s="944"/>
      <c r="I114" s="944"/>
      <c r="J114" s="944"/>
      <c r="K114" s="944"/>
      <c r="L114" s="944"/>
      <c r="M114" s="944"/>
      <c r="N114" s="944"/>
      <c r="O114" s="944"/>
      <c r="P114" s="944"/>
      <c r="Q114" s="944"/>
      <c r="R114" s="944"/>
      <c r="S114" s="944"/>
      <c r="T114" s="944"/>
      <c r="U114" s="944"/>
      <c r="V114" s="944"/>
      <c r="W114" s="944"/>
      <c r="X114" s="944"/>
      <c r="Y114" s="944"/>
      <c r="Z114" s="945"/>
      <c r="AA114" s="979">
        <v>2307</v>
      </c>
      <c r="AB114" s="980"/>
      <c r="AC114" s="980"/>
      <c r="AD114" s="980"/>
      <c r="AE114" s="981"/>
      <c r="AF114" s="982">
        <v>2134</v>
      </c>
      <c r="AG114" s="980"/>
      <c r="AH114" s="980"/>
      <c r="AI114" s="980"/>
      <c r="AJ114" s="981"/>
      <c r="AK114" s="982">
        <v>2648</v>
      </c>
      <c r="AL114" s="980"/>
      <c r="AM114" s="980"/>
      <c r="AN114" s="980"/>
      <c r="AO114" s="981"/>
      <c r="AP114" s="983">
        <v>0</v>
      </c>
      <c r="AQ114" s="984"/>
      <c r="AR114" s="984"/>
      <c r="AS114" s="984"/>
      <c r="AT114" s="985"/>
      <c r="AU114" s="929"/>
      <c r="AV114" s="930"/>
      <c r="AW114" s="930"/>
      <c r="AX114" s="930"/>
      <c r="AY114" s="930"/>
      <c r="AZ114" s="943" t="s">
        <v>430</v>
      </c>
      <c r="BA114" s="944"/>
      <c r="BB114" s="944"/>
      <c r="BC114" s="944"/>
      <c r="BD114" s="944"/>
      <c r="BE114" s="944"/>
      <c r="BF114" s="944"/>
      <c r="BG114" s="944"/>
      <c r="BH114" s="944"/>
      <c r="BI114" s="944"/>
      <c r="BJ114" s="944"/>
      <c r="BK114" s="944"/>
      <c r="BL114" s="944"/>
      <c r="BM114" s="944"/>
      <c r="BN114" s="944"/>
      <c r="BO114" s="944"/>
      <c r="BP114" s="945"/>
      <c r="BQ114" s="946">
        <v>1708567</v>
      </c>
      <c r="BR114" s="947"/>
      <c r="BS114" s="947"/>
      <c r="BT114" s="947"/>
      <c r="BU114" s="947"/>
      <c r="BV114" s="947">
        <v>1711355</v>
      </c>
      <c r="BW114" s="947"/>
      <c r="BX114" s="947"/>
      <c r="BY114" s="947"/>
      <c r="BZ114" s="947"/>
      <c r="CA114" s="947">
        <v>1699633</v>
      </c>
      <c r="CB114" s="947"/>
      <c r="CC114" s="947"/>
      <c r="CD114" s="947"/>
      <c r="CE114" s="947"/>
      <c r="CF114" s="941">
        <v>28.5</v>
      </c>
      <c r="CG114" s="942"/>
      <c r="CH114" s="942"/>
      <c r="CI114" s="942"/>
      <c r="CJ114" s="942"/>
      <c r="CK114" s="969"/>
      <c r="CL114" s="970"/>
      <c r="CM114" s="943" t="s">
        <v>431</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79" t="s">
        <v>122</v>
      </c>
      <c r="DH114" s="980"/>
      <c r="DI114" s="980"/>
      <c r="DJ114" s="980"/>
      <c r="DK114" s="981"/>
      <c r="DL114" s="982" t="s">
        <v>122</v>
      </c>
      <c r="DM114" s="980"/>
      <c r="DN114" s="980"/>
      <c r="DO114" s="980"/>
      <c r="DP114" s="981"/>
      <c r="DQ114" s="982" t="s">
        <v>122</v>
      </c>
      <c r="DR114" s="980"/>
      <c r="DS114" s="980"/>
      <c r="DT114" s="980"/>
      <c r="DU114" s="981"/>
      <c r="DV114" s="983" t="s">
        <v>122</v>
      </c>
      <c r="DW114" s="984"/>
      <c r="DX114" s="984"/>
      <c r="DY114" s="984"/>
      <c r="DZ114" s="985"/>
    </row>
    <row r="115" spans="1:130" s="224" customFormat="1" ht="26.25" customHeight="1" x14ac:dyDescent="0.15">
      <c r="A115" s="975"/>
      <c r="B115" s="976"/>
      <c r="C115" s="944" t="s">
        <v>432</v>
      </c>
      <c r="D115" s="944"/>
      <c r="E115" s="944"/>
      <c r="F115" s="944"/>
      <c r="G115" s="944"/>
      <c r="H115" s="944"/>
      <c r="I115" s="944"/>
      <c r="J115" s="944"/>
      <c r="K115" s="944"/>
      <c r="L115" s="944"/>
      <c r="M115" s="944"/>
      <c r="N115" s="944"/>
      <c r="O115" s="944"/>
      <c r="P115" s="944"/>
      <c r="Q115" s="944"/>
      <c r="R115" s="944"/>
      <c r="S115" s="944"/>
      <c r="T115" s="944"/>
      <c r="U115" s="944"/>
      <c r="V115" s="944"/>
      <c r="W115" s="944"/>
      <c r="X115" s="944"/>
      <c r="Y115" s="944"/>
      <c r="Z115" s="945"/>
      <c r="AA115" s="958">
        <v>2528</v>
      </c>
      <c r="AB115" s="959"/>
      <c r="AC115" s="959"/>
      <c r="AD115" s="959"/>
      <c r="AE115" s="960"/>
      <c r="AF115" s="961">
        <v>2514</v>
      </c>
      <c r="AG115" s="959"/>
      <c r="AH115" s="959"/>
      <c r="AI115" s="959"/>
      <c r="AJ115" s="960"/>
      <c r="AK115" s="961" t="s">
        <v>122</v>
      </c>
      <c r="AL115" s="959"/>
      <c r="AM115" s="959"/>
      <c r="AN115" s="959"/>
      <c r="AO115" s="960"/>
      <c r="AP115" s="962" t="s">
        <v>122</v>
      </c>
      <c r="AQ115" s="963"/>
      <c r="AR115" s="963"/>
      <c r="AS115" s="963"/>
      <c r="AT115" s="964"/>
      <c r="AU115" s="929"/>
      <c r="AV115" s="930"/>
      <c r="AW115" s="930"/>
      <c r="AX115" s="930"/>
      <c r="AY115" s="930"/>
      <c r="AZ115" s="943" t="s">
        <v>433</v>
      </c>
      <c r="BA115" s="944"/>
      <c r="BB115" s="944"/>
      <c r="BC115" s="944"/>
      <c r="BD115" s="944"/>
      <c r="BE115" s="944"/>
      <c r="BF115" s="944"/>
      <c r="BG115" s="944"/>
      <c r="BH115" s="944"/>
      <c r="BI115" s="944"/>
      <c r="BJ115" s="944"/>
      <c r="BK115" s="944"/>
      <c r="BL115" s="944"/>
      <c r="BM115" s="944"/>
      <c r="BN115" s="944"/>
      <c r="BO115" s="944"/>
      <c r="BP115" s="945"/>
      <c r="BQ115" s="946">
        <v>66185</v>
      </c>
      <c r="BR115" s="947"/>
      <c r="BS115" s="947"/>
      <c r="BT115" s="947"/>
      <c r="BU115" s="947"/>
      <c r="BV115" s="947">
        <v>41549</v>
      </c>
      <c r="BW115" s="947"/>
      <c r="BX115" s="947"/>
      <c r="BY115" s="947"/>
      <c r="BZ115" s="947"/>
      <c r="CA115" s="947">
        <v>40758</v>
      </c>
      <c r="CB115" s="947"/>
      <c r="CC115" s="947"/>
      <c r="CD115" s="947"/>
      <c r="CE115" s="947"/>
      <c r="CF115" s="941">
        <v>0.7</v>
      </c>
      <c r="CG115" s="942"/>
      <c r="CH115" s="942"/>
      <c r="CI115" s="942"/>
      <c r="CJ115" s="942"/>
      <c r="CK115" s="969"/>
      <c r="CL115" s="970"/>
      <c r="CM115" s="943" t="s">
        <v>434</v>
      </c>
      <c r="CN115" s="944"/>
      <c r="CO115" s="944"/>
      <c r="CP115" s="944"/>
      <c r="CQ115" s="944"/>
      <c r="CR115" s="944"/>
      <c r="CS115" s="944"/>
      <c r="CT115" s="944"/>
      <c r="CU115" s="944"/>
      <c r="CV115" s="944"/>
      <c r="CW115" s="944"/>
      <c r="CX115" s="944"/>
      <c r="CY115" s="944"/>
      <c r="CZ115" s="944"/>
      <c r="DA115" s="944"/>
      <c r="DB115" s="944"/>
      <c r="DC115" s="944"/>
      <c r="DD115" s="944"/>
      <c r="DE115" s="944"/>
      <c r="DF115" s="945"/>
      <c r="DG115" s="979" t="s">
        <v>122</v>
      </c>
      <c r="DH115" s="980"/>
      <c r="DI115" s="980"/>
      <c r="DJ115" s="980"/>
      <c r="DK115" s="981"/>
      <c r="DL115" s="982" t="s">
        <v>122</v>
      </c>
      <c r="DM115" s="980"/>
      <c r="DN115" s="980"/>
      <c r="DO115" s="980"/>
      <c r="DP115" s="981"/>
      <c r="DQ115" s="982" t="s">
        <v>122</v>
      </c>
      <c r="DR115" s="980"/>
      <c r="DS115" s="980"/>
      <c r="DT115" s="980"/>
      <c r="DU115" s="981"/>
      <c r="DV115" s="983" t="s">
        <v>122</v>
      </c>
      <c r="DW115" s="984"/>
      <c r="DX115" s="984"/>
      <c r="DY115" s="984"/>
      <c r="DZ115" s="985"/>
    </row>
    <row r="116" spans="1:130" s="224" customFormat="1" ht="26.25" customHeight="1" x14ac:dyDescent="0.15">
      <c r="A116" s="977"/>
      <c r="B116" s="978"/>
      <c r="C116" s="986" t="s">
        <v>435</v>
      </c>
      <c r="D116" s="986"/>
      <c r="E116" s="986"/>
      <c r="F116" s="986"/>
      <c r="G116" s="986"/>
      <c r="H116" s="986"/>
      <c r="I116" s="986"/>
      <c r="J116" s="986"/>
      <c r="K116" s="986"/>
      <c r="L116" s="986"/>
      <c r="M116" s="986"/>
      <c r="N116" s="986"/>
      <c r="O116" s="986"/>
      <c r="P116" s="986"/>
      <c r="Q116" s="986"/>
      <c r="R116" s="986"/>
      <c r="S116" s="986"/>
      <c r="T116" s="986"/>
      <c r="U116" s="986"/>
      <c r="V116" s="986"/>
      <c r="W116" s="986"/>
      <c r="X116" s="986"/>
      <c r="Y116" s="986"/>
      <c r="Z116" s="987"/>
      <c r="AA116" s="979" t="s">
        <v>122</v>
      </c>
      <c r="AB116" s="980"/>
      <c r="AC116" s="980"/>
      <c r="AD116" s="980"/>
      <c r="AE116" s="981"/>
      <c r="AF116" s="982" t="s">
        <v>122</v>
      </c>
      <c r="AG116" s="980"/>
      <c r="AH116" s="980"/>
      <c r="AI116" s="980"/>
      <c r="AJ116" s="981"/>
      <c r="AK116" s="982" t="s">
        <v>122</v>
      </c>
      <c r="AL116" s="980"/>
      <c r="AM116" s="980"/>
      <c r="AN116" s="980"/>
      <c r="AO116" s="981"/>
      <c r="AP116" s="983" t="s">
        <v>122</v>
      </c>
      <c r="AQ116" s="984"/>
      <c r="AR116" s="984"/>
      <c r="AS116" s="984"/>
      <c r="AT116" s="985"/>
      <c r="AU116" s="929"/>
      <c r="AV116" s="930"/>
      <c r="AW116" s="930"/>
      <c r="AX116" s="930"/>
      <c r="AY116" s="930"/>
      <c r="AZ116" s="988" t="s">
        <v>436</v>
      </c>
      <c r="BA116" s="989"/>
      <c r="BB116" s="989"/>
      <c r="BC116" s="989"/>
      <c r="BD116" s="989"/>
      <c r="BE116" s="989"/>
      <c r="BF116" s="989"/>
      <c r="BG116" s="989"/>
      <c r="BH116" s="989"/>
      <c r="BI116" s="989"/>
      <c r="BJ116" s="989"/>
      <c r="BK116" s="989"/>
      <c r="BL116" s="989"/>
      <c r="BM116" s="989"/>
      <c r="BN116" s="989"/>
      <c r="BO116" s="989"/>
      <c r="BP116" s="990"/>
      <c r="BQ116" s="946" t="s">
        <v>122</v>
      </c>
      <c r="BR116" s="947"/>
      <c r="BS116" s="947"/>
      <c r="BT116" s="947"/>
      <c r="BU116" s="947"/>
      <c r="BV116" s="947" t="s">
        <v>122</v>
      </c>
      <c r="BW116" s="947"/>
      <c r="BX116" s="947"/>
      <c r="BY116" s="947"/>
      <c r="BZ116" s="947"/>
      <c r="CA116" s="947" t="s">
        <v>122</v>
      </c>
      <c r="CB116" s="947"/>
      <c r="CC116" s="947"/>
      <c r="CD116" s="947"/>
      <c r="CE116" s="947"/>
      <c r="CF116" s="941" t="s">
        <v>122</v>
      </c>
      <c r="CG116" s="942"/>
      <c r="CH116" s="942"/>
      <c r="CI116" s="942"/>
      <c r="CJ116" s="942"/>
      <c r="CK116" s="969"/>
      <c r="CL116" s="970"/>
      <c r="CM116" s="943" t="s">
        <v>437</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79">
        <v>2514</v>
      </c>
      <c r="DH116" s="980"/>
      <c r="DI116" s="980"/>
      <c r="DJ116" s="980"/>
      <c r="DK116" s="981"/>
      <c r="DL116" s="982" t="s">
        <v>122</v>
      </c>
      <c r="DM116" s="980"/>
      <c r="DN116" s="980"/>
      <c r="DO116" s="980"/>
      <c r="DP116" s="981"/>
      <c r="DQ116" s="982" t="s">
        <v>122</v>
      </c>
      <c r="DR116" s="980"/>
      <c r="DS116" s="980"/>
      <c r="DT116" s="980"/>
      <c r="DU116" s="981"/>
      <c r="DV116" s="983" t="s">
        <v>122</v>
      </c>
      <c r="DW116" s="984"/>
      <c r="DX116" s="984"/>
      <c r="DY116" s="984"/>
      <c r="DZ116" s="985"/>
    </row>
    <row r="117" spans="1:130" s="224" customFormat="1" ht="26.25" customHeight="1" x14ac:dyDescent="0.15">
      <c r="A117" s="933" t="s">
        <v>177</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998" t="s">
        <v>438</v>
      </c>
      <c r="Z117" s="915"/>
      <c r="AA117" s="999">
        <v>2242411</v>
      </c>
      <c r="AB117" s="1000"/>
      <c r="AC117" s="1000"/>
      <c r="AD117" s="1000"/>
      <c r="AE117" s="1001"/>
      <c r="AF117" s="1002">
        <v>2231549</v>
      </c>
      <c r="AG117" s="1000"/>
      <c r="AH117" s="1000"/>
      <c r="AI117" s="1000"/>
      <c r="AJ117" s="1001"/>
      <c r="AK117" s="1002">
        <v>2242676</v>
      </c>
      <c r="AL117" s="1000"/>
      <c r="AM117" s="1000"/>
      <c r="AN117" s="1000"/>
      <c r="AO117" s="1001"/>
      <c r="AP117" s="1003"/>
      <c r="AQ117" s="1004"/>
      <c r="AR117" s="1004"/>
      <c r="AS117" s="1004"/>
      <c r="AT117" s="1005"/>
      <c r="AU117" s="929"/>
      <c r="AV117" s="930"/>
      <c r="AW117" s="930"/>
      <c r="AX117" s="930"/>
      <c r="AY117" s="930"/>
      <c r="AZ117" s="995" t="s">
        <v>439</v>
      </c>
      <c r="BA117" s="996"/>
      <c r="BB117" s="996"/>
      <c r="BC117" s="996"/>
      <c r="BD117" s="996"/>
      <c r="BE117" s="996"/>
      <c r="BF117" s="996"/>
      <c r="BG117" s="996"/>
      <c r="BH117" s="996"/>
      <c r="BI117" s="996"/>
      <c r="BJ117" s="996"/>
      <c r="BK117" s="996"/>
      <c r="BL117" s="996"/>
      <c r="BM117" s="996"/>
      <c r="BN117" s="996"/>
      <c r="BO117" s="996"/>
      <c r="BP117" s="997"/>
      <c r="BQ117" s="946" t="s">
        <v>122</v>
      </c>
      <c r="BR117" s="947"/>
      <c r="BS117" s="947"/>
      <c r="BT117" s="947"/>
      <c r="BU117" s="947"/>
      <c r="BV117" s="947" t="s">
        <v>122</v>
      </c>
      <c r="BW117" s="947"/>
      <c r="BX117" s="947"/>
      <c r="BY117" s="947"/>
      <c r="BZ117" s="947"/>
      <c r="CA117" s="947" t="s">
        <v>122</v>
      </c>
      <c r="CB117" s="947"/>
      <c r="CC117" s="947"/>
      <c r="CD117" s="947"/>
      <c r="CE117" s="947"/>
      <c r="CF117" s="941" t="s">
        <v>122</v>
      </c>
      <c r="CG117" s="942"/>
      <c r="CH117" s="942"/>
      <c r="CI117" s="942"/>
      <c r="CJ117" s="942"/>
      <c r="CK117" s="969"/>
      <c r="CL117" s="970"/>
      <c r="CM117" s="943" t="s">
        <v>440</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79" t="s">
        <v>122</v>
      </c>
      <c r="DH117" s="980"/>
      <c r="DI117" s="980"/>
      <c r="DJ117" s="980"/>
      <c r="DK117" s="981"/>
      <c r="DL117" s="982" t="s">
        <v>122</v>
      </c>
      <c r="DM117" s="980"/>
      <c r="DN117" s="980"/>
      <c r="DO117" s="980"/>
      <c r="DP117" s="981"/>
      <c r="DQ117" s="982" t="s">
        <v>122</v>
      </c>
      <c r="DR117" s="980"/>
      <c r="DS117" s="980"/>
      <c r="DT117" s="980"/>
      <c r="DU117" s="981"/>
      <c r="DV117" s="983" t="s">
        <v>122</v>
      </c>
      <c r="DW117" s="984"/>
      <c r="DX117" s="984"/>
      <c r="DY117" s="984"/>
      <c r="DZ117" s="985"/>
    </row>
    <row r="118" spans="1:130" s="224" customFormat="1" ht="26.25" customHeight="1" x14ac:dyDescent="0.15">
      <c r="A118" s="933" t="s">
        <v>414</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411</v>
      </c>
      <c r="AB118" s="914"/>
      <c r="AC118" s="914"/>
      <c r="AD118" s="914"/>
      <c r="AE118" s="915"/>
      <c r="AF118" s="913" t="s">
        <v>412</v>
      </c>
      <c r="AG118" s="914"/>
      <c r="AH118" s="914"/>
      <c r="AI118" s="914"/>
      <c r="AJ118" s="915"/>
      <c r="AK118" s="913" t="s">
        <v>294</v>
      </c>
      <c r="AL118" s="914"/>
      <c r="AM118" s="914"/>
      <c r="AN118" s="914"/>
      <c r="AO118" s="915"/>
      <c r="AP118" s="991" t="s">
        <v>413</v>
      </c>
      <c r="AQ118" s="992"/>
      <c r="AR118" s="992"/>
      <c r="AS118" s="992"/>
      <c r="AT118" s="993"/>
      <c r="AU118" s="929"/>
      <c r="AV118" s="930"/>
      <c r="AW118" s="930"/>
      <c r="AX118" s="930"/>
      <c r="AY118" s="930"/>
      <c r="AZ118" s="994" t="s">
        <v>441</v>
      </c>
      <c r="BA118" s="986"/>
      <c r="BB118" s="986"/>
      <c r="BC118" s="986"/>
      <c r="BD118" s="986"/>
      <c r="BE118" s="986"/>
      <c r="BF118" s="986"/>
      <c r="BG118" s="986"/>
      <c r="BH118" s="986"/>
      <c r="BI118" s="986"/>
      <c r="BJ118" s="986"/>
      <c r="BK118" s="986"/>
      <c r="BL118" s="986"/>
      <c r="BM118" s="986"/>
      <c r="BN118" s="986"/>
      <c r="BO118" s="986"/>
      <c r="BP118" s="987"/>
      <c r="BQ118" s="1020" t="s">
        <v>122</v>
      </c>
      <c r="BR118" s="1021"/>
      <c r="BS118" s="1021"/>
      <c r="BT118" s="1021"/>
      <c r="BU118" s="1021"/>
      <c r="BV118" s="1021" t="s">
        <v>122</v>
      </c>
      <c r="BW118" s="1021"/>
      <c r="BX118" s="1021"/>
      <c r="BY118" s="1021"/>
      <c r="BZ118" s="1021"/>
      <c r="CA118" s="1021" t="s">
        <v>122</v>
      </c>
      <c r="CB118" s="1021"/>
      <c r="CC118" s="1021"/>
      <c r="CD118" s="1021"/>
      <c r="CE118" s="1021"/>
      <c r="CF118" s="941" t="s">
        <v>122</v>
      </c>
      <c r="CG118" s="942"/>
      <c r="CH118" s="942"/>
      <c r="CI118" s="942"/>
      <c r="CJ118" s="942"/>
      <c r="CK118" s="969"/>
      <c r="CL118" s="970"/>
      <c r="CM118" s="943" t="s">
        <v>442</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79" t="s">
        <v>122</v>
      </c>
      <c r="DH118" s="980"/>
      <c r="DI118" s="980"/>
      <c r="DJ118" s="980"/>
      <c r="DK118" s="981"/>
      <c r="DL118" s="982" t="s">
        <v>122</v>
      </c>
      <c r="DM118" s="980"/>
      <c r="DN118" s="980"/>
      <c r="DO118" s="980"/>
      <c r="DP118" s="981"/>
      <c r="DQ118" s="982" t="s">
        <v>122</v>
      </c>
      <c r="DR118" s="980"/>
      <c r="DS118" s="980"/>
      <c r="DT118" s="980"/>
      <c r="DU118" s="981"/>
      <c r="DV118" s="983" t="s">
        <v>122</v>
      </c>
      <c r="DW118" s="984"/>
      <c r="DX118" s="984"/>
      <c r="DY118" s="984"/>
      <c r="DZ118" s="985"/>
    </row>
    <row r="119" spans="1:130" s="224" customFormat="1" ht="26.25" customHeight="1" x14ac:dyDescent="0.15">
      <c r="A119" s="1077" t="s">
        <v>417</v>
      </c>
      <c r="B119" s="968"/>
      <c r="C119" s="950" t="s">
        <v>418</v>
      </c>
      <c r="D119" s="918"/>
      <c r="E119" s="918"/>
      <c r="F119" s="918"/>
      <c r="G119" s="918"/>
      <c r="H119" s="918"/>
      <c r="I119" s="918"/>
      <c r="J119" s="918"/>
      <c r="K119" s="918"/>
      <c r="L119" s="918"/>
      <c r="M119" s="918"/>
      <c r="N119" s="918"/>
      <c r="O119" s="918"/>
      <c r="P119" s="918"/>
      <c r="Q119" s="918"/>
      <c r="R119" s="918"/>
      <c r="S119" s="918"/>
      <c r="T119" s="918"/>
      <c r="U119" s="918"/>
      <c r="V119" s="918"/>
      <c r="W119" s="918"/>
      <c r="X119" s="918"/>
      <c r="Y119" s="918"/>
      <c r="Z119" s="919"/>
      <c r="AA119" s="920" t="s">
        <v>122</v>
      </c>
      <c r="AB119" s="921"/>
      <c r="AC119" s="921"/>
      <c r="AD119" s="921"/>
      <c r="AE119" s="922"/>
      <c r="AF119" s="923" t="s">
        <v>122</v>
      </c>
      <c r="AG119" s="921"/>
      <c r="AH119" s="921"/>
      <c r="AI119" s="921"/>
      <c r="AJ119" s="922"/>
      <c r="AK119" s="923" t="s">
        <v>122</v>
      </c>
      <c r="AL119" s="921"/>
      <c r="AM119" s="921"/>
      <c r="AN119" s="921"/>
      <c r="AO119" s="922"/>
      <c r="AP119" s="924" t="s">
        <v>122</v>
      </c>
      <c r="AQ119" s="925"/>
      <c r="AR119" s="925"/>
      <c r="AS119" s="925"/>
      <c r="AT119" s="926"/>
      <c r="AU119" s="931"/>
      <c r="AV119" s="932"/>
      <c r="AW119" s="932"/>
      <c r="AX119" s="932"/>
      <c r="AY119" s="932"/>
      <c r="AZ119" s="245" t="s">
        <v>177</v>
      </c>
      <c r="BA119" s="245"/>
      <c r="BB119" s="245"/>
      <c r="BC119" s="245"/>
      <c r="BD119" s="245"/>
      <c r="BE119" s="245"/>
      <c r="BF119" s="245"/>
      <c r="BG119" s="245"/>
      <c r="BH119" s="245"/>
      <c r="BI119" s="245"/>
      <c r="BJ119" s="245"/>
      <c r="BK119" s="245"/>
      <c r="BL119" s="245"/>
      <c r="BM119" s="245"/>
      <c r="BN119" s="245"/>
      <c r="BO119" s="998" t="s">
        <v>443</v>
      </c>
      <c r="BP119" s="1026"/>
      <c r="BQ119" s="1020">
        <v>22303187</v>
      </c>
      <c r="BR119" s="1021"/>
      <c r="BS119" s="1021"/>
      <c r="BT119" s="1021"/>
      <c r="BU119" s="1021"/>
      <c r="BV119" s="1021">
        <v>21389736</v>
      </c>
      <c r="BW119" s="1021"/>
      <c r="BX119" s="1021"/>
      <c r="BY119" s="1021"/>
      <c r="BZ119" s="1021"/>
      <c r="CA119" s="1021">
        <v>20556938</v>
      </c>
      <c r="CB119" s="1021"/>
      <c r="CC119" s="1021"/>
      <c r="CD119" s="1021"/>
      <c r="CE119" s="1021"/>
      <c r="CF119" s="1022"/>
      <c r="CG119" s="1023"/>
      <c r="CH119" s="1023"/>
      <c r="CI119" s="1023"/>
      <c r="CJ119" s="1024"/>
      <c r="CK119" s="971"/>
      <c r="CL119" s="972"/>
      <c r="CM119" s="994" t="s">
        <v>444</v>
      </c>
      <c r="CN119" s="986"/>
      <c r="CO119" s="986"/>
      <c r="CP119" s="986"/>
      <c r="CQ119" s="986"/>
      <c r="CR119" s="986"/>
      <c r="CS119" s="986"/>
      <c r="CT119" s="986"/>
      <c r="CU119" s="986"/>
      <c r="CV119" s="986"/>
      <c r="CW119" s="986"/>
      <c r="CX119" s="986"/>
      <c r="CY119" s="986"/>
      <c r="CZ119" s="986"/>
      <c r="DA119" s="986"/>
      <c r="DB119" s="986"/>
      <c r="DC119" s="986"/>
      <c r="DD119" s="986"/>
      <c r="DE119" s="986"/>
      <c r="DF119" s="987"/>
      <c r="DG119" s="1025" t="s">
        <v>122</v>
      </c>
      <c r="DH119" s="1007"/>
      <c r="DI119" s="1007"/>
      <c r="DJ119" s="1007"/>
      <c r="DK119" s="1008"/>
      <c r="DL119" s="1006" t="s">
        <v>122</v>
      </c>
      <c r="DM119" s="1007"/>
      <c r="DN119" s="1007"/>
      <c r="DO119" s="1007"/>
      <c r="DP119" s="1008"/>
      <c r="DQ119" s="1006" t="s">
        <v>122</v>
      </c>
      <c r="DR119" s="1007"/>
      <c r="DS119" s="1007"/>
      <c r="DT119" s="1007"/>
      <c r="DU119" s="1008"/>
      <c r="DV119" s="1009" t="s">
        <v>122</v>
      </c>
      <c r="DW119" s="1010"/>
      <c r="DX119" s="1010"/>
      <c r="DY119" s="1010"/>
      <c r="DZ119" s="1011"/>
    </row>
    <row r="120" spans="1:130" s="224" customFormat="1" ht="26.25" customHeight="1" x14ac:dyDescent="0.15">
      <c r="A120" s="1078"/>
      <c r="B120" s="970"/>
      <c r="C120" s="943" t="s">
        <v>421</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79" t="s">
        <v>122</v>
      </c>
      <c r="AB120" s="980"/>
      <c r="AC120" s="980"/>
      <c r="AD120" s="980"/>
      <c r="AE120" s="981"/>
      <c r="AF120" s="982" t="s">
        <v>122</v>
      </c>
      <c r="AG120" s="980"/>
      <c r="AH120" s="980"/>
      <c r="AI120" s="980"/>
      <c r="AJ120" s="981"/>
      <c r="AK120" s="982" t="s">
        <v>122</v>
      </c>
      <c r="AL120" s="980"/>
      <c r="AM120" s="980"/>
      <c r="AN120" s="980"/>
      <c r="AO120" s="981"/>
      <c r="AP120" s="983" t="s">
        <v>122</v>
      </c>
      <c r="AQ120" s="984"/>
      <c r="AR120" s="984"/>
      <c r="AS120" s="984"/>
      <c r="AT120" s="985"/>
      <c r="AU120" s="1012" t="s">
        <v>445</v>
      </c>
      <c r="AV120" s="1013"/>
      <c r="AW120" s="1013"/>
      <c r="AX120" s="1013"/>
      <c r="AY120" s="1014"/>
      <c r="AZ120" s="950" t="s">
        <v>446</v>
      </c>
      <c r="BA120" s="918"/>
      <c r="BB120" s="918"/>
      <c r="BC120" s="918"/>
      <c r="BD120" s="918"/>
      <c r="BE120" s="918"/>
      <c r="BF120" s="918"/>
      <c r="BG120" s="918"/>
      <c r="BH120" s="918"/>
      <c r="BI120" s="918"/>
      <c r="BJ120" s="918"/>
      <c r="BK120" s="918"/>
      <c r="BL120" s="918"/>
      <c r="BM120" s="918"/>
      <c r="BN120" s="918"/>
      <c r="BO120" s="918"/>
      <c r="BP120" s="919"/>
      <c r="BQ120" s="951">
        <v>5150151</v>
      </c>
      <c r="BR120" s="952"/>
      <c r="BS120" s="952"/>
      <c r="BT120" s="952"/>
      <c r="BU120" s="952"/>
      <c r="BV120" s="952">
        <v>5475832</v>
      </c>
      <c r="BW120" s="952"/>
      <c r="BX120" s="952"/>
      <c r="BY120" s="952"/>
      <c r="BZ120" s="952"/>
      <c r="CA120" s="952">
        <v>5570197</v>
      </c>
      <c r="CB120" s="952"/>
      <c r="CC120" s="952"/>
      <c r="CD120" s="952"/>
      <c r="CE120" s="952"/>
      <c r="CF120" s="965">
        <v>93.2</v>
      </c>
      <c r="CG120" s="966"/>
      <c r="CH120" s="966"/>
      <c r="CI120" s="966"/>
      <c r="CJ120" s="966"/>
      <c r="CK120" s="1027" t="s">
        <v>447</v>
      </c>
      <c r="CL120" s="1028"/>
      <c r="CM120" s="1028"/>
      <c r="CN120" s="1028"/>
      <c r="CO120" s="1029"/>
      <c r="CP120" s="1035" t="s">
        <v>394</v>
      </c>
      <c r="CQ120" s="1036"/>
      <c r="CR120" s="1036"/>
      <c r="CS120" s="1036"/>
      <c r="CT120" s="1036"/>
      <c r="CU120" s="1036"/>
      <c r="CV120" s="1036"/>
      <c r="CW120" s="1036"/>
      <c r="CX120" s="1036"/>
      <c r="CY120" s="1036"/>
      <c r="CZ120" s="1036"/>
      <c r="DA120" s="1036"/>
      <c r="DB120" s="1036"/>
      <c r="DC120" s="1036"/>
      <c r="DD120" s="1036"/>
      <c r="DE120" s="1036"/>
      <c r="DF120" s="1037"/>
      <c r="DG120" s="951">
        <v>4808636</v>
      </c>
      <c r="DH120" s="952"/>
      <c r="DI120" s="952"/>
      <c r="DJ120" s="952"/>
      <c r="DK120" s="952"/>
      <c r="DL120" s="952">
        <v>4397607</v>
      </c>
      <c r="DM120" s="952"/>
      <c r="DN120" s="952"/>
      <c r="DO120" s="952"/>
      <c r="DP120" s="952"/>
      <c r="DQ120" s="952">
        <v>4102324</v>
      </c>
      <c r="DR120" s="952"/>
      <c r="DS120" s="952"/>
      <c r="DT120" s="952"/>
      <c r="DU120" s="952"/>
      <c r="DV120" s="953">
        <v>68.7</v>
      </c>
      <c r="DW120" s="953"/>
      <c r="DX120" s="953"/>
      <c r="DY120" s="953"/>
      <c r="DZ120" s="954"/>
    </row>
    <row r="121" spans="1:130" s="224" customFormat="1" ht="26.25" customHeight="1" x14ac:dyDescent="0.15">
      <c r="A121" s="1078"/>
      <c r="B121" s="970"/>
      <c r="C121" s="995" t="s">
        <v>448</v>
      </c>
      <c r="D121" s="996"/>
      <c r="E121" s="996"/>
      <c r="F121" s="996"/>
      <c r="G121" s="996"/>
      <c r="H121" s="996"/>
      <c r="I121" s="996"/>
      <c r="J121" s="996"/>
      <c r="K121" s="996"/>
      <c r="L121" s="996"/>
      <c r="M121" s="996"/>
      <c r="N121" s="996"/>
      <c r="O121" s="996"/>
      <c r="P121" s="996"/>
      <c r="Q121" s="996"/>
      <c r="R121" s="996"/>
      <c r="S121" s="996"/>
      <c r="T121" s="996"/>
      <c r="U121" s="996"/>
      <c r="V121" s="996"/>
      <c r="W121" s="996"/>
      <c r="X121" s="996"/>
      <c r="Y121" s="996"/>
      <c r="Z121" s="997"/>
      <c r="AA121" s="979" t="s">
        <v>122</v>
      </c>
      <c r="AB121" s="980"/>
      <c r="AC121" s="980"/>
      <c r="AD121" s="980"/>
      <c r="AE121" s="981"/>
      <c r="AF121" s="982" t="s">
        <v>122</v>
      </c>
      <c r="AG121" s="980"/>
      <c r="AH121" s="980"/>
      <c r="AI121" s="980"/>
      <c r="AJ121" s="981"/>
      <c r="AK121" s="982" t="s">
        <v>122</v>
      </c>
      <c r="AL121" s="980"/>
      <c r="AM121" s="980"/>
      <c r="AN121" s="980"/>
      <c r="AO121" s="981"/>
      <c r="AP121" s="983" t="s">
        <v>122</v>
      </c>
      <c r="AQ121" s="984"/>
      <c r="AR121" s="984"/>
      <c r="AS121" s="984"/>
      <c r="AT121" s="985"/>
      <c r="AU121" s="1015"/>
      <c r="AV121" s="1016"/>
      <c r="AW121" s="1016"/>
      <c r="AX121" s="1016"/>
      <c r="AY121" s="1017"/>
      <c r="AZ121" s="943" t="s">
        <v>449</v>
      </c>
      <c r="BA121" s="944"/>
      <c r="BB121" s="944"/>
      <c r="BC121" s="944"/>
      <c r="BD121" s="944"/>
      <c r="BE121" s="944"/>
      <c r="BF121" s="944"/>
      <c r="BG121" s="944"/>
      <c r="BH121" s="944"/>
      <c r="BI121" s="944"/>
      <c r="BJ121" s="944"/>
      <c r="BK121" s="944"/>
      <c r="BL121" s="944"/>
      <c r="BM121" s="944"/>
      <c r="BN121" s="944"/>
      <c r="BO121" s="944"/>
      <c r="BP121" s="945"/>
      <c r="BQ121" s="946">
        <v>530337</v>
      </c>
      <c r="BR121" s="947"/>
      <c r="BS121" s="947"/>
      <c r="BT121" s="947"/>
      <c r="BU121" s="947"/>
      <c r="BV121" s="947">
        <v>470432</v>
      </c>
      <c r="BW121" s="947"/>
      <c r="BX121" s="947"/>
      <c r="BY121" s="947"/>
      <c r="BZ121" s="947"/>
      <c r="CA121" s="947">
        <v>429496</v>
      </c>
      <c r="CB121" s="947"/>
      <c r="CC121" s="947"/>
      <c r="CD121" s="947"/>
      <c r="CE121" s="947"/>
      <c r="CF121" s="941">
        <v>7.2</v>
      </c>
      <c r="CG121" s="942"/>
      <c r="CH121" s="942"/>
      <c r="CI121" s="942"/>
      <c r="CJ121" s="942"/>
      <c r="CK121" s="1030"/>
      <c r="CL121" s="1031"/>
      <c r="CM121" s="1031"/>
      <c r="CN121" s="1031"/>
      <c r="CO121" s="1032"/>
      <c r="CP121" s="1040" t="s">
        <v>391</v>
      </c>
      <c r="CQ121" s="1041"/>
      <c r="CR121" s="1041"/>
      <c r="CS121" s="1041"/>
      <c r="CT121" s="1041"/>
      <c r="CU121" s="1041"/>
      <c r="CV121" s="1041"/>
      <c r="CW121" s="1041"/>
      <c r="CX121" s="1041"/>
      <c r="CY121" s="1041"/>
      <c r="CZ121" s="1041"/>
      <c r="DA121" s="1041"/>
      <c r="DB121" s="1041"/>
      <c r="DC121" s="1041"/>
      <c r="DD121" s="1041"/>
      <c r="DE121" s="1041"/>
      <c r="DF121" s="1042"/>
      <c r="DG121" s="946">
        <v>33819</v>
      </c>
      <c r="DH121" s="947"/>
      <c r="DI121" s="947"/>
      <c r="DJ121" s="947"/>
      <c r="DK121" s="947"/>
      <c r="DL121" s="947">
        <v>67346</v>
      </c>
      <c r="DM121" s="947"/>
      <c r="DN121" s="947"/>
      <c r="DO121" s="947"/>
      <c r="DP121" s="947"/>
      <c r="DQ121" s="947">
        <v>67745</v>
      </c>
      <c r="DR121" s="947"/>
      <c r="DS121" s="947"/>
      <c r="DT121" s="947"/>
      <c r="DU121" s="947"/>
      <c r="DV121" s="948">
        <v>1.1000000000000001</v>
      </c>
      <c r="DW121" s="948"/>
      <c r="DX121" s="948"/>
      <c r="DY121" s="948"/>
      <c r="DZ121" s="949"/>
    </row>
    <row r="122" spans="1:130" s="224" customFormat="1" ht="26.25" customHeight="1" x14ac:dyDescent="0.15">
      <c r="A122" s="1078"/>
      <c r="B122" s="970"/>
      <c r="C122" s="943" t="s">
        <v>431</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79" t="s">
        <v>122</v>
      </c>
      <c r="AB122" s="980"/>
      <c r="AC122" s="980"/>
      <c r="AD122" s="980"/>
      <c r="AE122" s="981"/>
      <c r="AF122" s="982" t="s">
        <v>122</v>
      </c>
      <c r="AG122" s="980"/>
      <c r="AH122" s="980"/>
      <c r="AI122" s="980"/>
      <c r="AJ122" s="981"/>
      <c r="AK122" s="982" t="s">
        <v>122</v>
      </c>
      <c r="AL122" s="980"/>
      <c r="AM122" s="980"/>
      <c r="AN122" s="980"/>
      <c r="AO122" s="981"/>
      <c r="AP122" s="983" t="s">
        <v>122</v>
      </c>
      <c r="AQ122" s="984"/>
      <c r="AR122" s="984"/>
      <c r="AS122" s="984"/>
      <c r="AT122" s="985"/>
      <c r="AU122" s="1015"/>
      <c r="AV122" s="1016"/>
      <c r="AW122" s="1016"/>
      <c r="AX122" s="1016"/>
      <c r="AY122" s="1017"/>
      <c r="AZ122" s="994" t="s">
        <v>450</v>
      </c>
      <c r="BA122" s="986"/>
      <c r="BB122" s="986"/>
      <c r="BC122" s="986"/>
      <c r="BD122" s="986"/>
      <c r="BE122" s="986"/>
      <c r="BF122" s="986"/>
      <c r="BG122" s="986"/>
      <c r="BH122" s="986"/>
      <c r="BI122" s="986"/>
      <c r="BJ122" s="986"/>
      <c r="BK122" s="986"/>
      <c r="BL122" s="986"/>
      <c r="BM122" s="986"/>
      <c r="BN122" s="986"/>
      <c r="BO122" s="986"/>
      <c r="BP122" s="987"/>
      <c r="BQ122" s="1020">
        <v>14611145</v>
      </c>
      <c r="BR122" s="1021"/>
      <c r="BS122" s="1021"/>
      <c r="BT122" s="1021"/>
      <c r="BU122" s="1021"/>
      <c r="BV122" s="1021">
        <v>13870065</v>
      </c>
      <c r="BW122" s="1021"/>
      <c r="BX122" s="1021"/>
      <c r="BY122" s="1021"/>
      <c r="BZ122" s="1021"/>
      <c r="CA122" s="1021">
        <v>13151301</v>
      </c>
      <c r="CB122" s="1021"/>
      <c r="CC122" s="1021"/>
      <c r="CD122" s="1021"/>
      <c r="CE122" s="1021"/>
      <c r="CF122" s="1038">
        <v>220.2</v>
      </c>
      <c r="CG122" s="1039"/>
      <c r="CH122" s="1039"/>
      <c r="CI122" s="1039"/>
      <c r="CJ122" s="1039"/>
      <c r="CK122" s="1030"/>
      <c r="CL122" s="1031"/>
      <c r="CM122" s="1031"/>
      <c r="CN122" s="1031"/>
      <c r="CO122" s="1032"/>
      <c r="CP122" s="1040" t="s">
        <v>393</v>
      </c>
      <c r="CQ122" s="1041"/>
      <c r="CR122" s="1041"/>
      <c r="CS122" s="1041"/>
      <c r="CT122" s="1041"/>
      <c r="CU122" s="1041"/>
      <c r="CV122" s="1041"/>
      <c r="CW122" s="1041"/>
      <c r="CX122" s="1041"/>
      <c r="CY122" s="1041"/>
      <c r="CZ122" s="1041"/>
      <c r="DA122" s="1041"/>
      <c r="DB122" s="1041"/>
      <c r="DC122" s="1041"/>
      <c r="DD122" s="1041"/>
      <c r="DE122" s="1041"/>
      <c r="DF122" s="1042"/>
      <c r="DG122" s="946" t="s">
        <v>122</v>
      </c>
      <c r="DH122" s="947"/>
      <c r="DI122" s="947"/>
      <c r="DJ122" s="947"/>
      <c r="DK122" s="947"/>
      <c r="DL122" s="947" t="s">
        <v>122</v>
      </c>
      <c r="DM122" s="947"/>
      <c r="DN122" s="947"/>
      <c r="DO122" s="947"/>
      <c r="DP122" s="947"/>
      <c r="DQ122" s="947" t="s">
        <v>122</v>
      </c>
      <c r="DR122" s="947"/>
      <c r="DS122" s="947"/>
      <c r="DT122" s="947"/>
      <c r="DU122" s="947"/>
      <c r="DV122" s="948" t="s">
        <v>122</v>
      </c>
      <c r="DW122" s="948"/>
      <c r="DX122" s="948"/>
      <c r="DY122" s="948"/>
      <c r="DZ122" s="949"/>
    </row>
    <row r="123" spans="1:130" s="224" customFormat="1" ht="26.25" customHeight="1" x14ac:dyDescent="0.15">
      <c r="A123" s="1078"/>
      <c r="B123" s="970"/>
      <c r="C123" s="943" t="s">
        <v>437</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79">
        <v>2528</v>
      </c>
      <c r="AB123" s="980"/>
      <c r="AC123" s="980"/>
      <c r="AD123" s="980"/>
      <c r="AE123" s="981"/>
      <c r="AF123" s="982">
        <v>2514</v>
      </c>
      <c r="AG123" s="980"/>
      <c r="AH123" s="980"/>
      <c r="AI123" s="980"/>
      <c r="AJ123" s="981"/>
      <c r="AK123" s="982" t="s">
        <v>122</v>
      </c>
      <c r="AL123" s="980"/>
      <c r="AM123" s="980"/>
      <c r="AN123" s="980"/>
      <c r="AO123" s="981"/>
      <c r="AP123" s="983" t="s">
        <v>122</v>
      </c>
      <c r="AQ123" s="984"/>
      <c r="AR123" s="984"/>
      <c r="AS123" s="984"/>
      <c r="AT123" s="985"/>
      <c r="AU123" s="1018"/>
      <c r="AV123" s="1019"/>
      <c r="AW123" s="1019"/>
      <c r="AX123" s="1019"/>
      <c r="AY123" s="1019"/>
      <c r="AZ123" s="245" t="s">
        <v>177</v>
      </c>
      <c r="BA123" s="245"/>
      <c r="BB123" s="245"/>
      <c r="BC123" s="245"/>
      <c r="BD123" s="245"/>
      <c r="BE123" s="245"/>
      <c r="BF123" s="245"/>
      <c r="BG123" s="245"/>
      <c r="BH123" s="245"/>
      <c r="BI123" s="245"/>
      <c r="BJ123" s="245"/>
      <c r="BK123" s="245"/>
      <c r="BL123" s="245"/>
      <c r="BM123" s="245"/>
      <c r="BN123" s="245"/>
      <c r="BO123" s="998" t="s">
        <v>451</v>
      </c>
      <c r="BP123" s="1026"/>
      <c r="BQ123" s="1084">
        <v>20291633</v>
      </c>
      <c r="BR123" s="1085"/>
      <c r="BS123" s="1085"/>
      <c r="BT123" s="1085"/>
      <c r="BU123" s="1085"/>
      <c r="BV123" s="1085">
        <v>19816329</v>
      </c>
      <c r="BW123" s="1085"/>
      <c r="BX123" s="1085"/>
      <c r="BY123" s="1085"/>
      <c r="BZ123" s="1085"/>
      <c r="CA123" s="1085">
        <v>19150994</v>
      </c>
      <c r="CB123" s="1085"/>
      <c r="CC123" s="1085"/>
      <c r="CD123" s="1085"/>
      <c r="CE123" s="1085"/>
      <c r="CF123" s="1022"/>
      <c r="CG123" s="1023"/>
      <c r="CH123" s="1023"/>
      <c r="CI123" s="1023"/>
      <c r="CJ123" s="1024"/>
      <c r="CK123" s="1030"/>
      <c r="CL123" s="1031"/>
      <c r="CM123" s="1031"/>
      <c r="CN123" s="1031"/>
      <c r="CO123" s="1032"/>
      <c r="CP123" s="1040" t="s">
        <v>389</v>
      </c>
      <c r="CQ123" s="1041"/>
      <c r="CR123" s="1041"/>
      <c r="CS123" s="1041"/>
      <c r="CT123" s="1041"/>
      <c r="CU123" s="1041"/>
      <c r="CV123" s="1041"/>
      <c r="CW123" s="1041"/>
      <c r="CX123" s="1041"/>
      <c r="CY123" s="1041"/>
      <c r="CZ123" s="1041"/>
      <c r="DA123" s="1041"/>
      <c r="DB123" s="1041"/>
      <c r="DC123" s="1041"/>
      <c r="DD123" s="1041"/>
      <c r="DE123" s="1041"/>
      <c r="DF123" s="1042"/>
      <c r="DG123" s="979" t="s">
        <v>122</v>
      </c>
      <c r="DH123" s="980"/>
      <c r="DI123" s="980"/>
      <c r="DJ123" s="980"/>
      <c r="DK123" s="981"/>
      <c r="DL123" s="982" t="s">
        <v>122</v>
      </c>
      <c r="DM123" s="980"/>
      <c r="DN123" s="980"/>
      <c r="DO123" s="980"/>
      <c r="DP123" s="981"/>
      <c r="DQ123" s="982" t="s">
        <v>122</v>
      </c>
      <c r="DR123" s="980"/>
      <c r="DS123" s="980"/>
      <c r="DT123" s="980"/>
      <c r="DU123" s="981"/>
      <c r="DV123" s="983" t="s">
        <v>122</v>
      </c>
      <c r="DW123" s="984"/>
      <c r="DX123" s="984"/>
      <c r="DY123" s="984"/>
      <c r="DZ123" s="985"/>
    </row>
    <row r="124" spans="1:130" s="224" customFormat="1" ht="26.25" customHeight="1" thickBot="1" x14ac:dyDescent="0.2">
      <c r="A124" s="1078"/>
      <c r="B124" s="970"/>
      <c r="C124" s="943" t="s">
        <v>440</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79" t="s">
        <v>122</v>
      </c>
      <c r="AB124" s="980"/>
      <c r="AC124" s="980"/>
      <c r="AD124" s="980"/>
      <c r="AE124" s="981"/>
      <c r="AF124" s="982" t="s">
        <v>122</v>
      </c>
      <c r="AG124" s="980"/>
      <c r="AH124" s="980"/>
      <c r="AI124" s="980"/>
      <c r="AJ124" s="981"/>
      <c r="AK124" s="982" t="s">
        <v>122</v>
      </c>
      <c r="AL124" s="980"/>
      <c r="AM124" s="980"/>
      <c r="AN124" s="980"/>
      <c r="AO124" s="981"/>
      <c r="AP124" s="983" t="s">
        <v>122</v>
      </c>
      <c r="AQ124" s="984"/>
      <c r="AR124" s="984"/>
      <c r="AS124" s="984"/>
      <c r="AT124" s="985"/>
      <c r="AU124" s="1080" t="s">
        <v>452</v>
      </c>
      <c r="AV124" s="1081"/>
      <c r="AW124" s="1081"/>
      <c r="AX124" s="1081"/>
      <c r="AY124" s="1081"/>
      <c r="AZ124" s="1081"/>
      <c r="BA124" s="1081"/>
      <c r="BB124" s="1081"/>
      <c r="BC124" s="1081"/>
      <c r="BD124" s="1081"/>
      <c r="BE124" s="1081"/>
      <c r="BF124" s="1081"/>
      <c r="BG124" s="1081"/>
      <c r="BH124" s="1081"/>
      <c r="BI124" s="1081"/>
      <c r="BJ124" s="1081"/>
      <c r="BK124" s="1081"/>
      <c r="BL124" s="1081"/>
      <c r="BM124" s="1081"/>
      <c r="BN124" s="1081"/>
      <c r="BO124" s="1081"/>
      <c r="BP124" s="1082"/>
      <c r="BQ124" s="1083">
        <v>32.9</v>
      </c>
      <c r="BR124" s="1048"/>
      <c r="BS124" s="1048"/>
      <c r="BT124" s="1048"/>
      <c r="BU124" s="1048"/>
      <c r="BV124" s="1048">
        <v>26.6</v>
      </c>
      <c r="BW124" s="1048"/>
      <c r="BX124" s="1048"/>
      <c r="BY124" s="1048"/>
      <c r="BZ124" s="1048"/>
      <c r="CA124" s="1048">
        <v>23.5</v>
      </c>
      <c r="CB124" s="1048"/>
      <c r="CC124" s="1048"/>
      <c r="CD124" s="1048"/>
      <c r="CE124" s="1048"/>
      <c r="CF124" s="1049"/>
      <c r="CG124" s="1050"/>
      <c r="CH124" s="1050"/>
      <c r="CI124" s="1050"/>
      <c r="CJ124" s="1051"/>
      <c r="CK124" s="1033"/>
      <c r="CL124" s="1033"/>
      <c r="CM124" s="1033"/>
      <c r="CN124" s="1033"/>
      <c r="CO124" s="1034"/>
      <c r="CP124" s="1040" t="s">
        <v>453</v>
      </c>
      <c r="CQ124" s="1041"/>
      <c r="CR124" s="1041"/>
      <c r="CS124" s="1041"/>
      <c r="CT124" s="1041"/>
      <c r="CU124" s="1041"/>
      <c r="CV124" s="1041"/>
      <c r="CW124" s="1041"/>
      <c r="CX124" s="1041"/>
      <c r="CY124" s="1041"/>
      <c r="CZ124" s="1041"/>
      <c r="DA124" s="1041"/>
      <c r="DB124" s="1041"/>
      <c r="DC124" s="1041"/>
      <c r="DD124" s="1041"/>
      <c r="DE124" s="1041"/>
      <c r="DF124" s="1042"/>
      <c r="DG124" s="1025" t="s">
        <v>122</v>
      </c>
      <c r="DH124" s="1007"/>
      <c r="DI124" s="1007"/>
      <c r="DJ124" s="1007"/>
      <c r="DK124" s="1008"/>
      <c r="DL124" s="1006" t="s">
        <v>122</v>
      </c>
      <c r="DM124" s="1007"/>
      <c r="DN124" s="1007"/>
      <c r="DO124" s="1007"/>
      <c r="DP124" s="1008"/>
      <c r="DQ124" s="1006" t="s">
        <v>122</v>
      </c>
      <c r="DR124" s="1007"/>
      <c r="DS124" s="1007"/>
      <c r="DT124" s="1007"/>
      <c r="DU124" s="1008"/>
      <c r="DV124" s="1009" t="s">
        <v>122</v>
      </c>
      <c r="DW124" s="1010"/>
      <c r="DX124" s="1010"/>
      <c r="DY124" s="1010"/>
      <c r="DZ124" s="1011"/>
    </row>
    <row r="125" spans="1:130" s="224" customFormat="1" ht="26.25" customHeight="1" x14ac:dyDescent="0.15">
      <c r="A125" s="1078"/>
      <c r="B125" s="970"/>
      <c r="C125" s="943" t="s">
        <v>442</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79" t="s">
        <v>122</v>
      </c>
      <c r="AB125" s="980"/>
      <c r="AC125" s="980"/>
      <c r="AD125" s="980"/>
      <c r="AE125" s="981"/>
      <c r="AF125" s="982" t="s">
        <v>122</v>
      </c>
      <c r="AG125" s="980"/>
      <c r="AH125" s="980"/>
      <c r="AI125" s="980"/>
      <c r="AJ125" s="981"/>
      <c r="AK125" s="982" t="s">
        <v>122</v>
      </c>
      <c r="AL125" s="980"/>
      <c r="AM125" s="980"/>
      <c r="AN125" s="980"/>
      <c r="AO125" s="981"/>
      <c r="AP125" s="983" t="s">
        <v>122</v>
      </c>
      <c r="AQ125" s="984"/>
      <c r="AR125" s="984"/>
      <c r="AS125" s="984"/>
      <c r="AT125" s="985"/>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43" t="s">
        <v>454</v>
      </c>
      <c r="CL125" s="1028"/>
      <c r="CM125" s="1028"/>
      <c r="CN125" s="1028"/>
      <c r="CO125" s="1029"/>
      <c r="CP125" s="950" t="s">
        <v>455</v>
      </c>
      <c r="CQ125" s="918"/>
      <c r="CR125" s="918"/>
      <c r="CS125" s="918"/>
      <c r="CT125" s="918"/>
      <c r="CU125" s="918"/>
      <c r="CV125" s="918"/>
      <c r="CW125" s="918"/>
      <c r="CX125" s="918"/>
      <c r="CY125" s="918"/>
      <c r="CZ125" s="918"/>
      <c r="DA125" s="918"/>
      <c r="DB125" s="918"/>
      <c r="DC125" s="918"/>
      <c r="DD125" s="918"/>
      <c r="DE125" s="918"/>
      <c r="DF125" s="919"/>
      <c r="DG125" s="951" t="s">
        <v>122</v>
      </c>
      <c r="DH125" s="952"/>
      <c r="DI125" s="952"/>
      <c r="DJ125" s="952"/>
      <c r="DK125" s="952"/>
      <c r="DL125" s="952" t="s">
        <v>122</v>
      </c>
      <c r="DM125" s="952"/>
      <c r="DN125" s="952"/>
      <c r="DO125" s="952"/>
      <c r="DP125" s="952"/>
      <c r="DQ125" s="952" t="s">
        <v>122</v>
      </c>
      <c r="DR125" s="952"/>
      <c r="DS125" s="952"/>
      <c r="DT125" s="952"/>
      <c r="DU125" s="952"/>
      <c r="DV125" s="953" t="s">
        <v>122</v>
      </c>
      <c r="DW125" s="953"/>
      <c r="DX125" s="953"/>
      <c r="DY125" s="953"/>
      <c r="DZ125" s="954"/>
    </row>
    <row r="126" spans="1:130" s="224" customFormat="1" ht="26.25" customHeight="1" thickBot="1" x14ac:dyDescent="0.2">
      <c r="A126" s="1078"/>
      <c r="B126" s="970"/>
      <c r="C126" s="943" t="s">
        <v>444</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79" t="s">
        <v>122</v>
      </c>
      <c r="AB126" s="980"/>
      <c r="AC126" s="980"/>
      <c r="AD126" s="980"/>
      <c r="AE126" s="981"/>
      <c r="AF126" s="982" t="s">
        <v>122</v>
      </c>
      <c r="AG126" s="980"/>
      <c r="AH126" s="980"/>
      <c r="AI126" s="980"/>
      <c r="AJ126" s="981"/>
      <c r="AK126" s="982" t="s">
        <v>122</v>
      </c>
      <c r="AL126" s="980"/>
      <c r="AM126" s="980"/>
      <c r="AN126" s="980"/>
      <c r="AO126" s="981"/>
      <c r="AP126" s="983" t="s">
        <v>122</v>
      </c>
      <c r="AQ126" s="984"/>
      <c r="AR126" s="984"/>
      <c r="AS126" s="984"/>
      <c r="AT126" s="98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44"/>
      <c r="CL126" s="1031"/>
      <c r="CM126" s="1031"/>
      <c r="CN126" s="1031"/>
      <c r="CO126" s="1032"/>
      <c r="CP126" s="943" t="s">
        <v>456</v>
      </c>
      <c r="CQ126" s="944"/>
      <c r="CR126" s="944"/>
      <c r="CS126" s="944"/>
      <c r="CT126" s="944"/>
      <c r="CU126" s="944"/>
      <c r="CV126" s="944"/>
      <c r="CW126" s="944"/>
      <c r="CX126" s="944"/>
      <c r="CY126" s="944"/>
      <c r="CZ126" s="944"/>
      <c r="DA126" s="944"/>
      <c r="DB126" s="944"/>
      <c r="DC126" s="944"/>
      <c r="DD126" s="944"/>
      <c r="DE126" s="944"/>
      <c r="DF126" s="945"/>
      <c r="DG126" s="946">
        <v>54066</v>
      </c>
      <c r="DH126" s="947"/>
      <c r="DI126" s="947"/>
      <c r="DJ126" s="947"/>
      <c r="DK126" s="947"/>
      <c r="DL126" s="947">
        <v>41549</v>
      </c>
      <c r="DM126" s="947"/>
      <c r="DN126" s="947"/>
      <c r="DO126" s="947"/>
      <c r="DP126" s="947"/>
      <c r="DQ126" s="947">
        <v>40758</v>
      </c>
      <c r="DR126" s="947"/>
      <c r="DS126" s="947"/>
      <c r="DT126" s="947"/>
      <c r="DU126" s="947"/>
      <c r="DV126" s="948">
        <v>0.7</v>
      </c>
      <c r="DW126" s="948"/>
      <c r="DX126" s="948"/>
      <c r="DY126" s="948"/>
      <c r="DZ126" s="949"/>
    </row>
    <row r="127" spans="1:130" s="224" customFormat="1" ht="26.25" customHeight="1" x14ac:dyDescent="0.15">
      <c r="A127" s="1079"/>
      <c r="B127" s="972"/>
      <c r="C127" s="994" t="s">
        <v>457</v>
      </c>
      <c r="D127" s="986"/>
      <c r="E127" s="986"/>
      <c r="F127" s="986"/>
      <c r="G127" s="986"/>
      <c r="H127" s="986"/>
      <c r="I127" s="986"/>
      <c r="J127" s="986"/>
      <c r="K127" s="986"/>
      <c r="L127" s="986"/>
      <c r="M127" s="986"/>
      <c r="N127" s="986"/>
      <c r="O127" s="986"/>
      <c r="P127" s="986"/>
      <c r="Q127" s="986"/>
      <c r="R127" s="986"/>
      <c r="S127" s="986"/>
      <c r="T127" s="986"/>
      <c r="U127" s="986"/>
      <c r="V127" s="986"/>
      <c r="W127" s="986"/>
      <c r="X127" s="986"/>
      <c r="Y127" s="986"/>
      <c r="Z127" s="987"/>
      <c r="AA127" s="979" t="s">
        <v>122</v>
      </c>
      <c r="AB127" s="980"/>
      <c r="AC127" s="980"/>
      <c r="AD127" s="980"/>
      <c r="AE127" s="981"/>
      <c r="AF127" s="982" t="s">
        <v>122</v>
      </c>
      <c r="AG127" s="980"/>
      <c r="AH127" s="980"/>
      <c r="AI127" s="980"/>
      <c r="AJ127" s="981"/>
      <c r="AK127" s="982" t="s">
        <v>122</v>
      </c>
      <c r="AL127" s="980"/>
      <c r="AM127" s="980"/>
      <c r="AN127" s="980"/>
      <c r="AO127" s="981"/>
      <c r="AP127" s="983" t="s">
        <v>122</v>
      </c>
      <c r="AQ127" s="984"/>
      <c r="AR127" s="984"/>
      <c r="AS127" s="984"/>
      <c r="AT127" s="985"/>
      <c r="AU127" s="226"/>
      <c r="AV127" s="226"/>
      <c r="AW127" s="226"/>
      <c r="AX127" s="1052" t="s">
        <v>458</v>
      </c>
      <c r="AY127" s="1053"/>
      <c r="AZ127" s="1053"/>
      <c r="BA127" s="1053"/>
      <c r="BB127" s="1053"/>
      <c r="BC127" s="1053"/>
      <c r="BD127" s="1053"/>
      <c r="BE127" s="1054"/>
      <c r="BF127" s="1055" t="s">
        <v>459</v>
      </c>
      <c r="BG127" s="1053"/>
      <c r="BH127" s="1053"/>
      <c r="BI127" s="1053"/>
      <c r="BJ127" s="1053"/>
      <c r="BK127" s="1053"/>
      <c r="BL127" s="1054"/>
      <c r="BM127" s="1055" t="s">
        <v>460</v>
      </c>
      <c r="BN127" s="1053"/>
      <c r="BO127" s="1053"/>
      <c r="BP127" s="1053"/>
      <c r="BQ127" s="1053"/>
      <c r="BR127" s="1053"/>
      <c r="BS127" s="1054"/>
      <c r="BT127" s="1055" t="s">
        <v>461</v>
      </c>
      <c r="BU127" s="1053"/>
      <c r="BV127" s="1053"/>
      <c r="BW127" s="1053"/>
      <c r="BX127" s="1053"/>
      <c r="BY127" s="1053"/>
      <c r="BZ127" s="1076"/>
      <c r="CA127" s="226"/>
      <c r="CB127" s="226"/>
      <c r="CC127" s="226"/>
      <c r="CD127" s="249"/>
      <c r="CE127" s="249"/>
      <c r="CF127" s="249"/>
      <c r="CG127" s="226"/>
      <c r="CH127" s="226"/>
      <c r="CI127" s="226"/>
      <c r="CJ127" s="248"/>
      <c r="CK127" s="1044"/>
      <c r="CL127" s="1031"/>
      <c r="CM127" s="1031"/>
      <c r="CN127" s="1031"/>
      <c r="CO127" s="1032"/>
      <c r="CP127" s="943" t="s">
        <v>462</v>
      </c>
      <c r="CQ127" s="944"/>
      <c r="CR127" s="944"/>
      <c r="CS127" s="944"/>
      <c r="CT127" s="944"/>
      <c r="CU127" s="944"/>
      <c r="CV127" s="944"/>
      <c r="CW127" s="944"/>
      <c r="CX127" s="944"/>
      <c r="CY127" s="944"/>
      <c r="CZ127" s="944"/>
      <c r="DA127" s="944"/>
      <c r="DB127" s="944"/>
      <c r="DC127" s="944"/>
      <c r="DD127" s="944"/>
      <c r="DE127" s="944"/>
      <c r="DF127" s="945"/>
      <c r="DG127" s="946" t="s">
        <v>122</v>
      </c>
      <c r="DH127" s="947"/>
      <c r="DI127" s="947"/>
      <c r="DJ127" s="947"/>
      <c r="DK127" s="947"/>
      <c r="DL127" s="947" t="s">
        <v>122</v>
      </c>
      <c r="DM127" s="947"/>
      <c r="DN127" s="947"/>
      <c r="DO127" s="947"/>
      <c r="DP127" s="947"/>
      <c r="DQ127" s="947" t="s">
        <v>122</v>
      </c>
      <c r="DR127" s="947"/>
      <c r="DS127" s="947"/>
      <c r="DT127" s="947"/>
      <c r="DU127" s="947"/>
      <c r="DV127" s="948" t="s">
        <v>122</v>
      </c>
      <c r="DW127" s="948"/>
      <c r="DX127" s="948"/>
      <c r="DY127" s="948"/>
      <c r="DZ127" s="949"/>
    </row>
    <row r="128" spans="1:130" s="224" customFormat="1" ht="26.25" customHeight="1" thickBot="1" x14ac:dyDescent="0.2">
      <c r="A128" s="1062" t="s">
        <v>463</v>
      </c>
      <c r="B128" s="1063"/>
      <c r="C128" s="1063"/>
      <c r="D128" s="1063"/>
      <c r="E128" s="1063"/>
      <c r="F128" s="1063"/>
      <c r="G128" s="1063"/>
      <c r="H128" s="1063"/>
      <c r="I128" s="1063"/>
      <c r="J128" s="1063"/>
      <c r="K128" s="1063"/>
      <c r="L128" s="1063"/>
      <c r="M128" s="1063"/>
      <c r="N128" s="1063"/>
      <c r="O128" s="1063"/>
      <c r="P128" s="1063"/>
      <c r="Q128" s="1063"/>
      <c r="R128" s="1063"/>
      <c r="S128" s="1063"/>
      <c r="T128" s="1063"/>
      <c r="U128" s="1063"/>
      <c r="V128" s="1063"/>
      <c r="W128" s="1064" t="s">
        <v>464</v>
      </c>
      <c r="X128" s="1064"/>
      <c r="Y128" s="1064"/>
      <c r="Z128" s="1065"/>
      <c r="AA128" s="1066">
        <v>69776</v>
      </c>
      <c r="AB128" s="1067"/>
      <c r="AC128" s="1067"/>
      <c r="AD128" s="1067"/>
      <c r="AE128" s="1068"/>
      <c r="AF128" s="1069">
        <v>67177</v>
      </c>
      <c r="AG128" s="1067"/>
      <c r="AH128" s="1067"/>
      <c r="AI128" s="1067"/>
      <c r="AJ128" s="1068"/>
      <c r="AK128" s="1069">
        <v>68270</v>
      </c>
      <c r="AL128" s="1067"/>
      <c r="AM128" s="1067"/>
      <c r="AN128" s="1067"/>
      <c r="AO128" s="1068"/>
      <c r="AP128" s="1070"/>
      <c r="AQ128" s="1071"/>
      <c r="AR128" s="1071"/>
      <c r="AS128" s="1071"/>
      <c r="AT128" s="1072"/>
      <c r="AU128" s="226"/>
      <c r="AV128" s="226"/>
      <c r="AW128" s="226"/>
      <c r="AX128" s="917" t="s">
        <v>465</v>
      </c>
      <c r="AY128" s="918"/>
      <c r="AZ128" s="918"/>
      <c r="BA128" s="918"/>
      <c r="BB128" s="918"/>
      <c r="BC128" s="918"/>
      <c r="BD128" s="918"/>
      <c r="BE128" s="919"/>
      <c r="BF128" s="1073" t="s">
        <v>122</v>
      </c>
      <c r="BG128" s="1074"/>
      <c r="BH128" s="1074"/>
      <c r="BI128" s="1074"/>
      <c r="BJ128" s="1074"/>
      <c r="BK128" s="1074"/>
      <c r="BL128" s="1075"/>
      <c r="BM128" s="1073">
        <v>13.89</v>
      </c>
      <c r="BN128" s="1074"/>
      <c r="BO128" s="1074"/>
      <c r="BP128" s="1074"/>
      <c r="BQ128" s="1074"/>
      <c r="BR128" s="1074"/>
      <c r="BS128" s="1075"/>
      <c r="BT128" s="1073">
        <v>20</v>
      </c>
      <c r="BU128" s="1074"/>
      <c r="BV128" s="1074"/>
      <c r="BW128" s="1074"/>
      <c r="BX128" s="1074"/>
      <c r="BY128" s="1074"/>
      <c r="BZ128" s="1097"/>
      <c r="CA128" s="249"/>
      <c r="CB128" s="249"/>
      <c r="CC128" s="249"/>
      <c r="CD128" s="249"/>
      <c r="CE128" s="249"/>
      <c r="CF128" s="249"/>
      <c r="CG128" s="226"/>
      <c r="CH128" s="226"/>
      <c r="CI128" s="226"/>
      <c r="CJ128" s="248"/>
      <c r="CK128" s="1045"/>
      <c r="CL128" s="1046"/>
      <c r="CM128" s="1046"/>
      <c r="CN128" s="1046"/>
      <c r="CO128" s="1047"/>
      <c r="CP128" s="1056" t="s">
        <v>466</v>
      </c>
      <c r="CQ128" s="739"/>
      <c r="CR128" s="739"/>
      <c r="CS128" s="739"/>
      <c r="CT128" s="739"/>
      <c r="CU128" s="739"/>
      <c r="CV128" s="739"/>
      <c r="CW128" s="739"/>
      <c r="CX128" s="739"/>
      <c r="CY128" s="739"/>
      <c r="CZ128" s="739"/>
      <c r="DA128" s="739"/>
      <c r="DB128" s="739"/>
      <c r="DC128" s="739"/>
      <c r="DD128" s="739"/>
      <c r="DE128" s="739"/>
      <c r="DF128" s="1057"/>
      <c r="DG128" s="1058">
        <v>12119</v>
      </c>
      <c r="DH128" s="1059"/>
      <c r="DI128" s="1059"/>
      <c r="DJ128" s="1059"/>
      <c r="DK128" s="1059"/>
      <c r="DL128" s="1059" t="s">
        <v>122</v>
      </c>
      <c r="DM128" s="1059"/>
      <c r="DN128" s="1059"/>
      <c r="DO128" s="1059"/>
      <c r="DP128" s="1059"/>
      <c r="DQ128" s="1059" t="s">
        <v>122</v>
      </c>
      <c r="DR128" s="1059"/>
      <c r="DS128" s="1059"/>
      <c r="DT128" s="1059"/>
      <c r="DU128" s="1059"/>
      <c r="DV128" s="1060" t="s">
        <v>122</v>
      </c>
      <c r="DW128" s="1060"/>
      <c r="DX128" s="1060"/>
      <c r="DY128" s="1060"/>
      <c r="DZ128" s="1061"/>
    </row>
    <row r="129" spans="1:131" s="224" customFormat="1" ht="26.25" customHeight="1" x14ac:dyDescent="0.15">
      <c r="A129" s="955" t="s">
        <v>102</v>
      </c>
      <c r="B129" s="956"/>
      <c r="C129" s="956"/>
      <c r="D129" s="956"/>
      <c r="E129" s="956"/>
      <c r="F129" s="956"/>
      <c r="G129" s="956"/>
      <c r="H129" s="956"/>
      <c r="I129" s="956"/>
      <c r="J129" s="956"/>
      <c r="K129" s="956"/>
      <c r="L129" s="956"/>
      <c r="M129" s="956"/>
      <c r="N129" s="956"/>
      <c r="O129" s="956"/>
      <c r="P129" s="956"/>
      <c r="Q129" s="956"/>
      <c r="R129" s="956"/>
      <c r="S129" s="956"/>
      <c r="T129" s="956"/>
      <c r="U129" s="956"/>
      <c r="V129" s="956"/>
      <c r="W129" s="1091" t="s">
        <v>467</v>
      </c>
      <c r="X129" s="1092"/>
      <c r="Y129" s="1092"/>
      <c r="Z129" s="1093"/>
      <c r="AA129" s="979">
        <v>7652559</v>
      </c>
      <c r="AB129" s="980"/>
      <c r="AC129" s="980"/>
      <c r="AD129" s="980"/>
      <c r="AE129" s="981"/>
      <c r="AF129" s="982">
        <v>7404385</v>
      </c>
      <c r="AG129" s="980"/>
      <c r="AH129" s="980"/>
      <c r="AI129" s="980"/>
      <c r="AJ129" s="981"/>
      <c r="AK129" s="982">
        <v>7486483</v>
      </c>
      <c r="AL129" s="980"/>
      <c r="AM129" s="980"/>
      <c r="AN129" s="980"/>
      <c r="AO129" s="981"/>
      <c r="AP129" s="1094"/>
      <c r="AQ129" s="1095"/>
      <c r="AR129" s="1095"/>
      <c r="AS129" s="1095"/>
      <c r="AT129" s="1096"/>
      <c r="AU129" s="227"/>
      <c r="AV129" s="227"/>
      <c r="AW129" s="227"/>
      <c r="AX129" s="1086" t="s">
        <v>468</v>
      </c>
      <c r="AY129" s="944"/>
      <c r="AZ129" s="944"/>
      <c r="BA129" s="944"/>
      <c r="BB129" s="944"/>
      <c r="BC129" s="944"/>
      <c r="BD129" s="944"/>
      <c r="BE129" s="945"/>
      <c r="BF129" s="1087" t="s">
        <v>122</v>
      </c>
      <c r="BG129" s="1088"/>
      <c r="BH129" s="1088"/>
      <c r="BI129" s="1088"/>
      <c r="BJ129" s="1088"/>
      <c r="BK129" s="1088"/>
      <c r="BL129" s="1089"/>
      <c r="BM129" s="1087">
        <v>18.89</v>
      </c>
      <c r="BN129" s="1088"/>
      <c r="BO129" s="1088"/>
      <c r="BP129" s="1088"/>
      <c r="BQ129" s="1088"/>
      <c r="BR129" s="1088"/>
      <c r="BS129" s="1089"/>
      <c r="BT129" s="1087">
        <v>30</v>
      </c>
      <c r="BU129" s="1088"/>
      <c r="BV129" s="1088"/>
      <c r="BW129" s="1088"/>
      <c r="BX129" s="1088"/>
      <c r="BY129" s="1088"/>
      <c r="BZ129" s="109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55" t="s">
        <v>469</v>
      </c>
      <c r="B130" s="956"/>
      <c r="C130" s="956"/>
      <c r="D130" s="956"/>
      <c r="E130" s="956"/>
      <c r="F130" s="956"/>
      <c r="G130" s="956"/>
      <c r="H130" s="956"/>
      <c r="I130" s="956"/>
      <c r="J130" s="956"/>
      <c r="K130" s="956"/>
      <c r="L130" s="956"/>
      <c r="M130" s="956"/>
      <c r="N130" s="956"/>
      <c r="O130" s="956"/>
      <c r="P130" s="956"/>
      <c r="Q130" s="956"/>
      <c r="R130" s="956"/>
      <c r="S130" s="956"/>
      <c r="T130" s="956"/>
      <c r="U130" s="956"/>
      <c r="V130" s="956"/>
      <c r="W130" s="1091" t="s">
        <v>470</v>
      </c>
      <c r="X130" s="1092"/>
      <c r="Y130" s="1092"/>
      <c r="Z130" s="1093"/>
      <c r="AA130" s="979">
        <v>1547763</v>
      </c>
      <c r="AB130" s="980"/>
      <c r="AC130" s="980"/>
      <c r="AD130" s="980"/>
      <c r="AE130" s="981"/>
      <c r="AF130" s="982">
        <v>1501315</v>
      </c>
      <c r="AG130" s="980"/>
      <c r="AH130" s="980"/>
      <c r="AI130" s="980"/>
      <c r="AJ130" s="981"/>
      <c r="AK130" s="982">
        <v>1512796</v>
      </c>
      <c r="AL130" s="980"/>
      <c r="AM130" s="980"/>
      <c r="AN130" s="980"/>
      <c r="AO130" s="981"/>
      <c r="AP130" s="1094"/>
      <c r="AQ130" s="1095"/>
      <c r="AR130" s="1095"/>
      <c r="AS130" s="1095"/>
      <c r="AT130" s="1096"/>
      <c r="AU130" s="227"/>
      <c r="AV130" s="227"/>
      <c r="AW130" s="227"/>
      <c r="AX130" s="1086" t="s">
        <v>471</v>
      </c>
      <c r="AY130" s="944"/>
      <c r="AZ130" s="944"/>
      <c r="BA130" s="944"/>
      <c r="BB130" s="944"/>
      <c r="BC130" s="944"/>
      <c r="BD130" s="944"/>
      <c r="BE130" s="945"/>
      <c r="BF130" s="1122">
        <v>10.8</v>
      </c>
      <c r="BG130" s="1123"/>
      <c r="BH130" s="1123"/>
      <c r="BI130" s="1123"/>
      <c r="BJ130" s="1123"/>
      <c r="BK130" s="1123"/>
      <c r="BL130" s="1124"/>
      <c r="BM130" s="1122">
        <v>25</v>
      </c>
      <c r="BN130" s="1123"/>
      <c r="BO130" s="1123"/>
      <c r="BP130" s="1123"/>
      <c r="BQ130" s="1123"/>
      <c r="BR130" s="1123"/>
      <c r="BS130" s="1124"/>
      <c r="BT130" s="1122">
        <v>35</v>
      </c>
      <c r="BU130" s="1123"/>
      <c r="BV130" s="1123"/>
      <c r="BW130" s="1123"/>
      <c r="BX130" s="1123"/>
      <c r="BY130" s="1123"/>
      <c r="BZ130" s="112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6"/>
      <c r="B131" s="1127"/>
      <c r="C131" s="1127"/>
      <c r="D131" s="1127"/>
      <c r="E131" s="1127"/>
      <c r="F131" s="1127"/>
      <c r="G131" s="1127"/>
      <c r="H131" s="1127"/>
      <c r="I131" s="1127"/>
      <c r="J131" s="1127"/>
      <c r="K131" s="1127"/>
      <c r="L131" s="1127"/>
      <c r="M131" s="1127"/>
      <c r="N131" s="1127"/>
      <c r="O131" s="1127"/>
      <c r="P131" s="1127"/>
      <c r="Q131" s="1127"/>
      <c r="R131" s="1127"/>
      <c r="S131" s="1127"/>
      <c r="T131" s="1127"/>
      <c r="U131" s="1127"/>
      <c r="V131" s="1127"/>
      <c r="W131" s="1128" t="s">
        <v>472</v>
      </c>
      <c r="X131" s="1129"/>
      <c r="Y131" s="1129"/>
      <c r="Z131" s="1130"/>
      <c r="AA131" s="1025">
        <v>6104796</v>
      </c>
      <c r="AB131" s="1007"/>
      <c r="AC131" s="1007"/>
      <c r="AD131" s="1007"/>
      <c r="AE131" s="1008"/>
      <c r="AF131" s="1006">
        <v>5903070</v>
      </c>
      <c r="AG131" s="1007"/>
      <c r="AH131" s="1007"/>
      <c r="AI131" s="1007"/>
      <c r="AJ131" s="1008"/>
      <c r="AK131" s="1006">
        <v>5973687</v>
      </c>
      <c r="AL131" s="1007"/>
      <c r="AM131" s="1007"/>
      <c r="AN131" s="1007"/>
      <c r="AO131" s="1008"/>
      <c r="AP131" s="1131"/>
      <c r="AQ131" s="1132"/>
      <c r="AR131" s="1132"/>
      <c r="AS131" s="1132"/>
      <c r="AT131" s="1133"/>
      <c r="AU131" s="227"/>
      <c r="AV131" s="227"/>
      <c r="AW131" s="227"/>
      <c r="AX131" s="1104" t="s">
        <v>473</v>
      </c>
      <c r="AY131" s="739"/>
      <c r="AZ131" s="739"/>
      <c r="BA131" s="739"/>
      <c r="BB131" s="739"/>
      <c r="BC131" s="739"/>
      <c r="BD131" s="739"/>
      <c r="BE131" s="1057"/>
      <c r="BF131" s="1105">
        <v>23.5</v>
      </c>
      <c r="BG131" s="1106"/>
      <c r="BH131" s="1106"/>
      <c r="BI131" s="1106"/>
      <c r="BJ131" s="1106"/>
      <c r="BK131" s="1106"/>
      <c r="BL131" s="1107"/>
      <c r="BM131" s="1105">
        <v>350</v>
      </c>
      <c r="BN131" s="1106"/>
      <c r="BO131" s="1106"/>
      <c r="BP131" s="1106"/>
      <c r="BQ131" s="1106"/>
      <c r="BR131" s="1106"/>
      <c r="BS131" s="1107"/>
      <c r="BT131" s="1108"/>
      <c r="BU131" s="1109"/>
      <c r="BV131" s="1109"/>
      <c r="BW131" s="1109"/>
      <c r="BX131" s="1109"/>
      <c r="BY131" s="1109"/>
      <c r="BZ131" s="111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11" t="s">
        <v>474</v>
      </c>
      <c r="B132" s="1112"/>
      <c r="C132" s="1112"/>
      <c r="D132" s="1112"/>
      <c r="E132" s="1112"/>
      <c r="F132" s="1112"/>
      <c r="G132" s="1112"/>
      <c r="H132" s="1112"/>
      <c r="I132" s="1112"/>
      <c r="J132" s="1112"/>
      <c r="K132" s="1112"/>
      <c r="L132" s="1112"/>
      <c r="M132" s="1112"/>
      <c r="N132" s="1112"/>
      <c r="O132" s="1112"/>
      <c r="P132" s="1112"/>
      <c r="Q132" s="1112"/>
      <c r="R132" s="1112"/>
      <c r="S132" s="1112"/>
      <c r="T132" s="1112"/>
      <c r="U132" s="1112"/>
      <c r="V132" s="1115" t="s">
        <v>475</v>
      </c>
      <c r="W132" s="1115"/>
      <c r="X132" s="1115"/>
      <c r="Y132" s="1115"/>
      <c r="Z132" s="1116"/>
      <c r="AA132" s="1117">
        <v>10.23575563</v>
      </c>
      <c r="AB132" s="1118"/>
      <c r="AC132" s="1118"/>
      <c r="AD132" s="1118"/>
      <c r="AE132" s="1119"/>
      <c r="AF132" s="1120">
        <v>11.232409580000001</v>
      </c>
      <c r="AG132" s="1118"/>
      <c r="AH132" s="1118"/>
      <c r="AI132" s="1118"/>
      <c r="AJ132" s="1119"/>
      <c r="AK132" s="1120">
        <v>11.075404519999999</v>
      </c>
      <c r="AL132" s="1118"/>
      <c r="AM132" s="1118"/>
      <c r="AN132" s="1118"/>
      <c r="AO132" s="1119"/>
      <c r="AP132" s="1022"/>
      <c r="AQ132" s="1023"/>
      <c r="AR132" s="1023"/>
      <c r="AS132" s="1023"/>
      <c r="AT132" s="112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13"/>
      <c r="B133" s="1114"/>
      <c r="C133" s="1114"/>
      <c r="D133" s="1114"/>
      <c r="E133" s="1114"/>
      <c r="F133" s="1114"/>
      <c r="G133" s="1114"/>
      <c r="H133" s="1114"/>
      <c r="I133" s="1114"/>
      <c r="J133" s="1114"/>
      <c r="K133" s="1114"/>
      <c r="L133" s="1114"/>
      <c r="M133" s="1114"/>
      <c r="N133" s="1114"/>
      <c r="O133" s="1114"/>
      <c r="P133" s="1114"/>
      <c r="Q133" s="1114"/>
      <c r="R133" s="1114"/>
      <c r="S133" s="1114"/>
      <c r="T133" s="1114"/>
      <c r="U133" s="1114"/>
      <c r="V133" s="1098" t="s">
        <v>476</v>
      </c>
      <c r="W133" s="1098"/>
      <c r="X133" s="1098"/>
      <c r="Y133" s="1098"/>
      <c r="Z133" s="1099"/>
      <c r="AA133" s="1100">
        <v>11</v>
      </c>
      <c r="AB133" s="1101"/>
      <c r="AC133" s="1101"/>
      <c r="AD133" s="1101"/>
      <c r="AE133" s="1102"/>
      <c r="AF133" s="1100">
        <v>10.8</v>
      </c>
      <c r="AG133" s="1101"/>
      <c r="AH133" s="1101"/>
      <c r="AI133" s="1101"/>
      <c r="AJ133" s="1102"/>
      <c r="AK133" s="1100">
        <v>10.8</v>
      </c>
      <c r="AL133" s="1101"/>
      <c r="AM133" s="1101"/>
      <c r="AN133" s="1101"/>
      <c r="AO133" s="1102"/>
      <c r="AP133" s="1049"/>
      <c r="AQ133" s="1050"/>
      <c r="AR133" s="1050"/>
      <c r="AS133" s="1050"/>
      <c r="AT133" s="1103"/>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0p6V0dBRrotb3cTO49ySNMkXrTaQ3ydGIjd1/CJ0oeqPpUg0fqJoI6t0+Lc8GQSXWP7CZSJxNCOcBYbSkjKmg==" saltValue="0MQTQ/9c/s9Xt8K/OJX/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oqf1bQ9bpBX/HIn53EIIOl4UFhjdIES1FzLUYdoZibQu1/TrC4iHfE11KNaYJ9d+LBACGXq+GBIPKhBQGPojA==" saltValue="8YMYPPQwAQtuzaMoMA5L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E/7m7lsxlOdueSKhwUS4+XpaX5Xo1uWAMfqG2tijyDMhZIP/P+JK5BWoNEBKkNQmZyiIFq5yoQOUhOFSEuNSA==" saltValue="JeU+g1Vpeay044itbNlk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5" t="s">
        <v>480</v>
      </c>
      <c r="AP7" s="265"/>
      <c r="AQ7" s="266" t="s">
        <v>481</v>
      </c>
      <c r="AR7" s="267"/>
    </row>
    <row r="8" spans="1:46" x14ac:dyDescent="0.15">
      <c r="A8" s="259"/>
      <c r="AK8" s="268"/>
      <c r="AL8" s="269"/>
      <c r="AM8" s="269"/>
      <c r="AN8" s="270"/>
      <c r="AO8" s="1136"/>
      <c r="AP8" s="271" t="s">
        <v>482</v>
      </c>
      <c r="AQ8" s="272" t="s">
        <v>483</v>
      </c>
      <c r="AR8" s="273" t="s">
        <v>484</v>
      </c>
    </row>
    <row r="9" spans="1:46" x14ac:dyDescent="0.15">
      <c r="A9" s="259"/>
      <c r="AK9" s="1137" t="s">
        <v>485</v>
      </c>
      <c r="AL9" s="1138"/>
      <c r="AM9" s="1138"/>
      <c r="AN9" s="1139"/>
      <c r="AO9" s="274">
        <v>1928057</v>
      </c>
      <c r="AP9" s="274">
        <v>99114</v>
      </c>
      <c r="AQ9" s="275">
        <v>78624</v>
      </c>
      <c r="AR9" s="276">
        <v>26.1</v>
      </c>
    </row>
    <row r="10" spans="1:46" ht="13.5" customHeight="1" x14ac:dyDescent="0.15">
      <c r="A10" s="259"/>
      <c r="AK10" s="1137" t="s">
        <v>486</v>
      </c>
      <c r="AL10" s="1138"/>
      <c r="AM10" s="1138"/>
      <c r="AN10" s="1139"/>
      <c r="AO10" s="277">
        <v>292698</v>
      </c>
      <c r="AP10" s="277">
        <v>15046</v>
      </c>
      <c r="AQ10" s="278">
        <v>8393</v>
      </c>
      <c r="AR10" s="279">
        <v>79.3</v>
      </c>
    </row>
    <row r="11" spans="1:46" ht="13.5" customHeight="1" x14ac:dyDescent="0.15">
      <c r="A11" s="259"/>
      <c r="AK11" s="1137" t="s">
        <v>487</v>
      </c>
      <c r="AL11" s="1138"/>
      <c r="AM11" s="1138"/>
      <c r="AN11" s="1139"/>
      <c r="AO11" s="277">
        <v>5706</v>
      </c>
      <c r="AP11" s="277">
        <v>293</v>
      </c>
      <c r="AQ11" s="278">
        <v>566</v>
      </c>
      <c r="AR11" s="279">
        <v>-48.2</v>
      </c>
    </row>
    <row r="12" spans="1:46" ht="13.5" customHeight="1" x14ac:dyDescent="0.15">
      <c r="A12" s="259"/>
      <c r="AK12" s="1137" t="s">
        <v>488</v>
      </c>
      <c r="AL12" s="1138"/>
      <c r="AM12" s="1138"/>
      <c r="AN12" s="1139"/>
      <c r="AO12" s="277" t="s">
        <v>489</v>
      </c>
      <c r="AP12" s="277" t="s">
        <v>489</v>
      </c>
      <c r="AQ12" s="278">
        <v>4</v>
      </c>
      <c r="AR12" s="279" t="s">
        <v>489</v>
      </c>
    </row>
    <row r="13" spans="1:46" ht="13.5" customHeight="1" x14ac:dyDescent="0.15">
      <c r="A13" s="259"/>
      <c r="AK13" s="1137" t="s">
        <v>490</v>
      </c>
      <c r="AL13" s="1138"/>
      <c r="AM13" s="1138"/>
      <c r="AN13" s="1139"/>
      <c r="AO13" s="277">
        <v>109868</v>
      </c>
      <c r="AP13" s="277">
        <v>5648</v>
      </c>
      <c r="AQ13" s="278">
        <v>2520</v>
      </c>
      <c r="AR13" s="279">
        <v>124.1</v>
      </c>
    </row>
    <row r="14" spans="1:46" ht="13.5" customHeight="1" x14ac:dyDescent="0.15">
      <c r="A14" s="259"/>
      <c r="AK14" s="1137" t="s">
        <v>491</v>
      </c>
      <c r="AL14" s="1138"/>
      <c r="AM14" s="1138"/>
      <c r="AN14" s="1139"/>
      <c r="AO14" s="277">
        <v>31421</v>
      </c>
      <c r="AP14" s="277">
        <v>1615</v>
      </c>
      <c r="AQ14" s="278">
        <v>1291</v>
      </c>
      <c r="AR14" s="279">
        <v>25.1</v>
      </c>
    </row>
    <row r="15" spans="1:46" ht="13.5" customHeight="1" x14ac:dyDescent="0.15">
      <c r="A15" s="259"/>
      <c r="AK15" s="1140" t="s">
        <v>492</v>
      </c>
      <c r="AL15" s="1141"/>
      <c r="AM15" s="1141"/>
      <c r="AN15" s="1142"/>
      <c r="AO15" s="277">
        <v>-146917</v>
      </c>
      <c r="AP15" s="277">
        <v>-7552</v>
      </c>
      <c r="AQ15" s="278">
        <v>-4844</v>
      </c>
      <c r="AR15" s="279">
        <v>55.9</v>
      </c>
    </row>
    <row r="16" spans="1:46" x14ac:dyDescent="0.15">
      <c r="A16" s="259"/>
      <c r="AK16" s="1140" t="s">
        <v>177</v>
      </c>
      <c r="AL16" s="1141"/>
      <c r="AM16" s="1141"/>
      <c r="AN16" s="1142"/>
      <c r="AO16" s="277">
        <v>2220833</v>
      </c>
      <c r="AP16" s="277">
        <v>114164</v>
      </c>
      <c r="AQ16" s="278">
        <v>86555</v>
      </c>
      <c r="AR16" s="279">
        <v>31.9</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3" t="s">
        <v>497</v>
      </c>
      <c r="AL21" s="1144"/>
      <c r="AM21" s="1144"/>
      <c r="AN21" s="1145"/>
      <c r="AO21" s="289">
        <v>9.56</v>
      </c>
      <c r="AP21" s="290">
        <v>7.95</v>
      </c>
      <c r="AQ21" s="291">
        <v>1.61</v>
      </c>
      <c r="AS21" s="292"/>
      <c r="AT21" s="288"/>
    </row>
    <row r="22" spans="1:46" s="260" customFormat="1" x14ac:dyDescent="0.15">
      <c r="A22" s="288"/>
      <c r="AK22" s="1143" t="s">
        <v>498</v>
      </c>
      <c r="AL22" s="1144"/>
      <c r="AM22" s="1144"/>
      <c r="AN22" s="1145"/>
      <c r="AO22" s="293">
        <v>95.9</v>
      </c>
      <c r="AP22" s="294">
        <v>97.2</v>
      </c>
      <c r="AQ22" s="295">
        <v>-1.3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34" t="s">
        <v>499</v>
      </c>
      <c r="B26" s="1134"/>
      <c r="C26" s="1134"/>
      <c r="D26" s="1134"/>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4"/>
      <c r="AK26" s="1134"/>
      <c r="AL26" s="1134"/>
      <c r="AM26" s="1134"/>
      <c r="AN26" s="1134"/>
      <c r="AO26" s="1134"/>
      <c r="AP26" s="1134"/>
      <c r="AQ26" s="1134"/>
      <c r="AR26" s="1134"/>
      <c r="AS26" s="1134"/>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5" t="s">
        <v>480</v>
      </c>
      <c r="AP30" s="265"/>
      <c r="AQ30" s="266" t="s">
        <v>481</v>
      </c>
      <c r="AR30" s="267"/>
    </row>
    <row r="31" spans="1:46" x14ac:dyDescent="0.15">
      <c r="A31" s="259"/>
      <c r="AK31" s="268"/>
      <c r="AL31" s="269"/>
      <c r="AM31" s="269"/>
      <c r="AN31" s="270"/>
      <c r="AO31" s="1136"/>
      <c r="AP31" s="271" t="s">
        <v>482</v>
      </c>
      <c r="AQ31" s="272" t="s">
        <v>483</v>
      </c>
      <c r="AR31" s="273" t="s">
        <v>484</v>
      </c>
    </row>
    <row r="32" spans="1:46" ht="27" customHeight="1" x14ac:dyDescent="0.15">
      <c r="A32" s="259"/>
      <c r="AK32" s="1151" t="s">
        <v>502</v>
      </c>
      <c r="AL32" s="1152"/>
      <c r="AM32" s="1152"/>
      <c r="AN32" s="1153"/>
      <c r="AO32" s="303">
        <v>1614144</v>
      </c>
      <c r="AP32" s="303">
        <v>82977</v>
      </c>
      <c r="AQ32" s="304">
        <v>34484</v>
      </c>
      <c r="AR32" s="305">
        <v>140.6</v>
      </c>
    </row>
    <row r="33" spans="1:46" ht="13.5" customHeight="1" x14ac:dyDescent="0.15">
      <c r="A33" s="259"/>
      <c r="AK33" s="1151" t="s">
        <v>503</v>
      </c>
      <c r="AL33" s="1152"/>
      <c r="AM33" s="1152"/>
      <c r="AN33" s="1153"/>
      <c r="AO33" s="303" t="s">
        <v>489</v>
      </c>
      <c r="AP33" s="303" t="s">
        <v>489</v>
      </c>
      <c r="AQ33" s="304" t="s">
        <v>489</v>
      </c>
      <c r="AR33" s="305" t="s">
        <v>489</v>
      </c>
    </row>
    <row r="34" spans="1:46" ht="27" customHeight="1" x14ac:dyDescent="0.15">
      <c r="A34" s="259"/>
      <c r="AK34" s="1151" t="s">
        <v>504</v>
      </c>
      <c r="AL34" s="1152"/>
      <c r="AM34" s="1152"/>
      <c r="AN34" s="1153"/>
      <c r="AO34" s="303" t="s">
        <v>489</v>
      </c>
      <c r="AP34" s="303" t="s">
        <v>489</v>
      </c>
      <c r="AQ34" s="304" t="s">
        <v>489</v>
      </c>
      <c r="AR34" s="305" t="s">
        <v>489</v>
      </c>
    </row>
    <row r="35" spans="1:46" ht="27" customHeight="1" x14ac:dyDescent="0.15">
      <c r="A35" s="259"/>
      <c r="AK35" s="1151" t="s">
        <v>505</v>
      </c>
      <c r="AL35" s="1152"/>
      <c r="AM35" s="1152"/>
      <c r="AN35" s="1153"/>
      <c r="AO35" s="303">
        <v>625884</v>
      </c>
      <c r="AP35" s="303">
        <v>32174</v>
      </c>
      <c r="AQ35" s="304">
        <v>11558</v>
      </c>
      <c r="AR35" s="305">
        <v>178.4</v>
      </c>
    </row>
    <row r="36" spans="1:46" ht="27" customHeight="1" x14ac:dyDescent="0.15">
      <c r="A36" s="259"/>
      <c r="AK36" s="1151" t="s">
        <v>506</v>
      </c>
      <c r="AL36" s="1152"/>
      <c r="AM36" s="1152"/>
      <c r="AN36" s="1153"/>
      <c r="AO36" s="303">
        <v>2648</v>
      </c>
      <c r="AP36" s="303">
        <v>136</v>
      </c>
      <c r="AQ36" s="304">
        <v>3181</v>
      </c>
      <c r="AR36" s="305">
        <v>-95.7</v>
      </c>
    </row>
    <row r="37" spans="1:46" ht="13.5" customHeight="1" x14ac:dyDescent="0.15">
      <c r="A37" s="259"/>
      <c r="AK37" s="1151" t="s">
        <v>507</v>
      </c>
      <c r="AL37" s="1152"/>
      <c r="AM37" s="1152"/>
      <c r="AN37" s="1153"/>
      <c r="AO37" s="303" t="s">
        <v>489</v>
      </c>
      <c r="AP37" s="303" t="s">
        <v>489</v>
      </c>
      <c r="AQ37" s="304">
        <v>154</v>
      </c>
      <c r="AR37" s="305" t="s">
        <v>489</v>
      </c>
    </row>
    <row r="38" spans="1:46" ht="27" customHeight="1" x14ac:dyDescent="0.15">
      <c r="A38" s="259"/>
      <c r="AK38" s="1154" t="s">
        <v>508</v>
      </c>
      <c r="AL38" s="1155"/>
      <c r="AM38" s="1155"/>
      <c r="AN38" s="1156"/>
      <c r="AO38" s="306" t="s">
        <v>489</v>
      </c>
      <c r="AP38" s="306" t="s">
        <v>489</v>
      </c>
      <c r="AQ38" s="307">
        <v>1</v>
      </c>
      <c r="AR38" s="295" t="s">
        <v>489</v>
      </c>
      <c r="AS38" s="302"/>
    </row>
    <row r="39" spans="1:46" x14ac:dyDescent="0.15">
      <c r="A39" s="259"/>
      <c r="AK39" s="1154" t="s">
        <v>509</v>
      </c>
      <c r="AL39" s="1155"/>
      <c r="AM39" s="1155"/>
      <c r="AN39" s="1156"/>
      <c r="AO39" s="303">
        <v>-68270</v>
      </c>
      <c r="AP39" s="303">
        <v>-3509</v>
      </c>
      <c r="AQ39" s="304">
        <v>-2572</v>
      </c>
      <c r="AR39" s="305">
        <v>36.4</v>
      </c>
      <c r="AS39" s="302"/>
    </row>
    <row r="40" spans="1:46" ht="27" customHeight="1" x14ac:dyDescent="0.15">
      <c r="A40" s="259"/>
      <c r="AK40" s="1151" t="s">
        <v>510</v>
      </c>
      <c r="AL40" s="1152"/>
      <c r="AM40" s="1152"/>
      <c r="AN40" s="1153"/>
      <c r="AO40" s="303">
        <v>-1512796</v>
      </c>
      <c r="AP40" s="303">
        <v>-77767</v>
      </c>
      <c r="AQ40" s="304">
        <v>-30360</v>
      </c>
      <c r="AR40" s="305">
        <v>156.1</v>
      </c>
      <c r="AS40" s="302"/>
    </row>
    <row r="41" spans="1:46" x14ac:dyDescent="0.15">
      <c r="A41" s="259"/>
      <c r="AK41" s="1157" t="s">
        <v>287</v>
      </c>
      <c r="AL41" s="1158"/>
      <c r="AM41" s="1158"/>
      <c r="AN41" s="1159"/>
      <c r="AO41" s="303">
        <v>661610</v>
      </c>
      <c r="AP41" s="303">
        <v>34011</v>
      </c>
      <c r="AQ41" s="304">
        <v>16445</v>
      </c>
      <c r="AR41" s="305">
        <v>106.8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46" t="s">
        <v>480</v>
      </c>
      <c r="AN49" s="1148" t="s">
        <v>513</v>
      </c>
      <c r="AO49" s="1149"/>
      <c r="AP49" s="1149"/>
      <c r="AQ49" s="1149"/>
      <c r="AR49" s="1150"/>
    </row>
    <row r="50" spans="1:44" x14ac:dyDescent="0.15">
      <c r="A50" s="259"/>
      <c r="AK50" s="317"/>
      <c r="AL50" s="318"/>
      <c r="AM50" s="1147"/>
      <c r="AN50" s="319" t="s">
        <v>514</v>
      </c>
      <c r="AO50" s="320" t="s">
        <v>515</v>
      </c>
      <c r="AP50" s="321" t="s">
        <v>516</v>
      </c>
      <c r="AQ50" s="322" t="s">
        <v>517</v>
      </c>
      <c r="AR50" s="323" t="s">
        <v>518</v>
      </c>
    </row>
    <row r="51" spans="1:44" x14ac:dyDescent="0.15">
      <c r="A51" s="259"/>
      <c r="AK51" s="315" t="s">
        <v>519</v>
      </c>
      <c r="AL51" s="316"/>
      <c r="AM51" s="324">
        <v>2745603</v>
      </c>
      <c r="AN51" s="325">
        <v>130768</v>
      </c>
      <c r="AO51" s="326">
        <v>10.7</v>
      </c>
      <c r="AP51" s="327">
        <v>59119</v>
      </c>
      <c r="AQ51" s="328">
        <v>9.6999999999999993</v>
      </c>
      <c r="AR51" s="329">
        <v>1</v>
      </c>
    </row>
    <row r="52" spans="1:44" x14ac:dyDescent="0.15">
      <c r="A52" s="259"/>
      <c r="AK52" s="330"/>
      <c r="AL52" s="331" t="s">
        <v>520</v>
      </c>
      <c r="AM52" s="332">
        <v>1852105</v>
      </c>
      <c r="AN52" s="333">
        <v>88212</v>
      </c>
      <c r="AO52" s="334">
        <v>-11.2</v>
      </c>
      <c r="AP52" s="335">
        <v>29900</v>
      </c>
      <c r="AQ52" s="336">
        <v>-14.7</v>
      </c>
      <c r="AR52" s="337">
        <v>3.5</v>
      </c>
    </row>
    <row r="53" spans="1:44" x14ac:dyDescent="0.15">
      <c r="A53" s="259"/>
      <c r="AK53" s="315" t="s">
        <v>521</v>
      </c>
      <c r="AL53" s="316"/>
      <c r="AM53" s="324">
        <v>1229621</v>
      </c>
      <c r="AN53" s="325">
        <v>59529</v>
      </c>
      <c r="AO53" s="326">
        <v>-54.5</v>
      </c>
      <c r="AP53" s="327">
        <v>53895</v>
      </c>
      <c r="AQ53" s="328">
        <v>-8.8000000000000007</v>
      </c>
      <c r="AR53" s="329">
        <v>-45.7</v>
      </c>
    </row>
    <row r="54" spans="1:44" x14ac:dyDescent="0.15">
      <c r="A54" s="259"/>
      <c r="AK54" s="330"/>
      <c r="AL54" s="331" t="s">
        <v>520</v>
      </c>
      <c r="AM54" s="332">
        <v>829847</v>
      </c>
      <c r="AN54" s="333">
        <v>40175</v>
      </c>
      <c r="AO54" s="334">
        <v>-54.5</v>
      </c>
      <c r="AP54" s="335">
        <v>31224</v>
      </c>
      <c r="AQ54" s="336">
        <v>4.4000000000000004</v>
      </c>
      <c r="AR54" s="337">
        <v>-58.9</v>
      </c>
    </row>
    <row r="55" spans="1:44" x14ac:dyDescent="0.15">
      <c r="A55" s="259"/>
      <c r="AK55" s="315" t="s">
        <v>522</v>
      </c>
      <c r="AL55" s="316"/>
      <c r="AM55" s="324">
        <v>899154</v>
      </c>
      <c r="AN55" s="325">
        <v>44278</v>
      </c>
      <c r="AO55" s="326">
        <v>-25.6</v>
      </c>
      <c r="AP55" s="327">
        <v>56181</v>
      </c>
      <c r="AQ55" s="328">
        <v>4.2</v>
      </c>
      <c r="AR55" s="329">
        <v>-29.8</v>
      </c>
    </row>
    <row r="56" spans="1:44" x14ac:dyDescent="0.15">
      <c r="A56" s="259"/>
      <c r="AK56" s="330"/>
      <c r="AL56" s="331" t="s">
        <v>520</v>
      </c>
      <c r="AM56" s="332">
        <v>516601</v>
      </c>
      <c r="AN56" s="333">
        <v>25440</v>
      </c>
      <c r="AO56" s="334">
        <v>-36.700000000000003</v>
      </c>
      <c r="AP56" s="335">
        <v>32039</v>
      </c>
      <c r="AQ56" s="336">
        <v>2.6</v>
      </c>
      <c r="AR56" s="337">
        <v>-39.299999999999997</v>
      </c>
    </row>
    <row r="57" spans="1:44" x14ac:dyDescent="0.15">
      <c r="A57" s="259"/>
      <c r="AK57" s="315" t="s">
        <v>523</v>
      </c>
      <c r="AL57" s="316"/>
      <c r="AM57" s="324">
        <v>1433352</v>
      </c>
      <c r="AN57" s="325">
        <v>72039</v>
      </c>
      <c r="AO57" s="326">
        <v>62.7</v>
      </c>
      <c r="AP57" s="327">
        <v>47730</v>
      </c>
      <c r="AQ57" s="328">
        <v>-15</v>
      </c>
      <c r="AR57" s="329">
        <v>77.7</v>
      </c>
    </row>
    <row r="58" spans="1:44" x14ac:dyDescent="0.15">
      <c r="A58" s="259"/>
      <c r="AK58" s="330"/>
      <c r="AL58" s="331" t="s">
        <v>520</v>
      </c>
      <c r="AM58" s="332">
        <v>737054</v>
      </c>
      <c r="AN58" s="333">
        <v>37043</v>
      </c>
      <c r="AO58" s="334">
        <v>45.6</v>
      </c>
      <c r="AP58" s="335">
        <v>26378</v>
      </c>
      <c r="AQ58" s="336">
        <v>-17.7</v>
      </c>
      <c r="AR58" s="337">
        <v>63.3</v>
      </c>
    </row>
    <row r="59" spans="1:44" x14ac:dyDescent="0.15">
      <c r="A59" s="259"/>
      <c r="AK59" s="315" t="s">
        <v>524</v>
      </c>
      <c r="AL59" s="316"/>
      <c r="AM59" s="324">
        <v>1370864</v>
      </c>
      <c r="AN59" s="325">
        <v>70471</v>
      </c>
      <c r="AO59" s="326">
        <v>-2.2000000000000002</v>
      </c>
      <c r="AP59" s="327">
        <v>61921</v>
      </c>
      <c r="AQ59" s="328">
        <v>29.7</v>
      </c>
      <c r="AR59" s="329">
        <v>-31.9</v>
      </c>
    </row>
    <row r="60" spans="1:44" x14ac:dyDescent="0.15">
      <c r="A60" s="259"/>
      <c r="AK60" s="330"/>
      <c r="AL60" s="331" t="s">
        <v>520</v>
      </c>
      <c r="AM60" s="332">
        <v>863896</v>
      </c>
      <c r="AN60" s="333">
        <v>44409</v>
      </c>
      <c r="AO60" s="334">
        <v>19.899999999999999</v>
      </c>
      <c r="AP60" s="335">
        <v>34719</v>
      </c>
      <c r="AQ60" s="336">
        <v>31.6</v>
      </c>
      <c r="AR60" s="337">
        <v>-11.7</v>
      </c>
    </row>
    <row r="61" spans="1:44" x14ac:dyDescent="0.15">
      <c r="A61" s="259"/>
      <c r="AK61" s="315" t="s">
        <v>525</v>
      </c>
      <c r="AL61" s="338"/>
      <c r="AM61" s="324">
        <v>1535719</v>
      </c>
      <c r="AN61" s="325">
        <v>75417</v>
      </c>
      <c r="AO61" s="326">
        <v>-1.8</v>
      </c>
      <c r="AP61" s="327">
        <v>55769</v>
      </c>
      <c r="AQ61" s="339">
        <v>4</v>
      </c>
      <c r="AR61" s="329">
        <v>-5.8</v>
      </c>
    </row>
    <row r="62" spans="1:44" x14ac:dyDescent="0.15">
      <c r="A62" s="259"/>
      <c r="AK62" s="330"/>
      <c r="AL62" s="331" t="s">
        <v>520</v>
      </c>
      <c r="AM62" s="332">
        <v>959901</v>
      </c>
      <c r="AN62" s="333">
        <v>47056</v>
      </c>
      <c r="AO62" s="334">
        <v>-7.4</v>
      </c>
      <c r="AP62" s="335">
        <v>30852</v>
      </c>
      <c r="AQ62" s="336">
        <v>1.2</v>
      </c>
      <c r="AR62" s="337">
        <v>-8.6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s+Brbl67rYFiMnEhTIqWUlDVTfnQrMcnh5HWDLTMEGsUpMvE4ABeZOVlqeepwj0LpMVDEFaR4S5p6j6R/RKzQ==" saltValue="5G6Vauo1nvFZQmBTogk7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jQArebrWrDOAFElQv3Lkw9UdKphpMeNCvSZxh1+X5oSAT0JLyHC+75tnLeHuuFjzBzFigUX9eGr7YyWQTsgXaw==" saltValue="a4xpzpj6SvG8sA+/S4BD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5UdWbTDsfbG9OWshEnCrtI8tU5tzvBEw88o4Rp4LP1O9Y5xUAxF4AtTmA9RDXq+IaatoCLZkG3ynulWQdKp7Sw==" saltValue="yjIAPe48TJKnd6mjgjuE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60" t="s">
        <v>3</v>
      </c>
      <c r="D47" s="1160"/>
      <c r="E47" s="1161"/>
      <c r="F47" s="11">
        <v>17.36</v>
      </c>
      <c r="G47" s="12">
        <v>19.91</v>
      </c>
      <c r="H47" s="12">
        <v>24.46</v>
      </c>
      <c r="I47" s="12">
        <v>25.32</v>
      </c>
      <c r="J47" s="13">
        <v>25.1</v>
      </c>
    </row>
    <row r="48" spans="2:10" ht="57.75" customHeight="1" x14ac:dyDescent="0.15">
      <c r="B48" s="14"/>
      <c r="C48" s="1162" t="s">
        <v>4</v>
      </c>
      <c r="D48" s="1162"/>
      <c r="E48" s="1163"/>
      <c r="F48" s="15">
        <v>12.5</v>
      </c>
      <c r="G48" s="16">
        <v>9.23</v>
      </c>
      <c r="H48" s="16">
        <v>10.45</v>
      </c>
      <c r="I48" s="16">
        <v>11.78</v>
      </c>
      <c r="J48" s="17">
        <v>13.03</v>
      </c>
    </row>
    <row r="49" spans="2:10" ht="57.75" customHeight="1" thickBot="1" x14ac:dyDescent="0.2">
      <c r="B49" s="18"/>
      <c r="C49" s="1164" t="s">
        <v>5</v>
      </c>
      <c r="D49" s="1164"/>
      <c r="E49" s="1165"/>
      <c r="F49" s="19">
        <v>3.88</v>
      </c>
      <c r="G49" s="20">
        <v>0.13</v>
      </c>
      <c r="H49" s="20">
        <v>6.8</v>
      </c>
      <c r="I49" s="20">
        <v>1.02</v>
      </c>
      <c r="J49" s="21">
        <v>1.43</v>
      </c>
    </row>
    <row r="50" spans="2:10" x14ac:dyDescent="0.15"/>
  </sheetData>
  <sheetProtection algorithmName="SHA-512" hashValue="RxgXzLW1dSCWnNb+7P58AWPmp+VggB03C7mPVp2eHSlmoIU7xH7LCRL8u5/yU55UFyrW35XsIp9i03Yt9d7yKg==" saltValue="jgfbMvaeIqlCcQsfg9tH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2025-03-06T05:54:44Z</cp:lastPrinted>
  <dcterms:created xsi:type="dcterms:W3CDTF">2025-02-19T00:54:47Z</dcterms:created>
  <dcterms:modified xsi:type="dcterms:W3CDTF">2025-09-25T05:16:01Z</dcterms:modified>
  <cp:category/>
</cp:coreProperties>
</file>