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BA9C8896-BE81-4AA9-85F1-99406C8116AF}"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91" l="1"/>
  <c r="O1" i="79"/>
  <c r="AD33" i="73" l="1"/>
  <c r="AE44" i="91" s="1"/>
  <c r="AB47" i="73"/>
  <c r="X47" i="73"/>
  <c r="X46" i="73"/>
  <c r="A53" i="91" l="1"/>
  <c r="Y11" i="91"/>
  <c r="K11" i="91"/>
  <c r="G10" i="91"/>
  <c r="G9" i="91"/>
  <c r="G8" i="91"/>
  <c r="G7" i="91"/>
  <c r="G5" i="91"/>
  <c r="G4" i="91"/>
  <c r="AY2" i="91"/>
  <c r="AH13" i="91" l="1"/>
  <c r="AE41" i="91" s="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AF110" i="79" s="1"/>
  <c r="F110" i="79"/>
  <c r="E110" i="79"/>
  <c r="D110" i="79"/>
  <c r="AH110" i="79" s="1"/>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AF12" i="79"/>
  <c r="AH33" i="79" l="1"/>
  <c r="AF33" i="79"/>
  <c r="AH40" i="79"/>
  <c r="AF40" i="79"/>
  <c r="AH24" i="79"/>
  <c r="AF24" i="79"/>
  <c r="AH16" i="79"/>
  <c r="AF16" i="79"/>
  <c r="AH15" i="79"/>
  <c r="AF15" i="79"/>
  <c r="AH38" i="79"/>
  <c r="AF38" i="79"/>
  <c r="AH22" i="79"/>
  <c r="AF22" i="79"/>
  <c r="AH14" i="79"/>
  <c r="AF14" i="79"/>
  <c r="AH17" i="79"/>
  <c r="AF17" i="79"/>
  <c r="AH47" i="79"/>
  <c r="AF47" i="79"/>
  <c r="AH54" i="79"/>
  <c r="AF54" i="79"/>
  <c r="AH37" i="79"/>
  <c r="AF37" i="79"/>
  <c r="AH29" i="79"/>
  <c r="AF29" i="79"/>
  <c r="AH21" i="79"/>
  <c r="AF21" i="79"/>
  <c r="AH13" i="79"/>
  <c r="AF13" i="79"/>
  <c r="AH49" i="79"/>
  <c r="AF49" i="79"/>
  <c r="AH32" i="79"/>
  <c r="AF32" i="79"/>
  <c r="AH31" i="79"/>
  <c r="AF31" i="79"/>
  <c r="AH30" i="79"/>
  <c r="AF30" i="79"/>
  <c r="AH52" i="79"/>
  <c r="AF52" i="79"/>
  <c r="AH28" i="79"/>
  <c r="AF28" i="79"/>
  <c r="AH25" i="79"/>
  <c r="AF25" i="79"/>
  <c r="AH23" i="79"/>
  <c r="AF23" i="79"/>
  <c r="AH53" i="79"/>
  <c r="AF53" i="79"/>
  <c r="AH44" i="79"/>
  <c r="AF44" i="79"/>
  <c r="AH51" i="79"/>
  <c r="AF51" i="79"/>
  <c r="AH27" i="79"/>
  <c r="AF27" i="79"/>
  <c r="AH19" i="79"/>
  <c r="AF19" i="79"/>
  <c r="AH41" i="79"/>
  <c r="AF41" i="79"/>
  <c r="AH48" i="79"/>
  <c r="AF48" i="79"/>
  <c r="AH39" i="79"/>
  <c r="AF39" i="79"/>
  <c r="AH46" i="79"/>
  <c r="AF46" i="79"/>
  <c r="AH45" i="79"/>
  <c r="AF45" i="79"/>
  <c r="AH36" i="79"/>
  <c r="AF36" i="79"/>
  <c r="AH20" i="79"/>
  <c r="AF20" i="79"/>
  <c r="AH43" i="79"/>
  <c r="AF43" i="79"/>
  <c r="AH35" i="79"/>
  <c r="AF35" i="79"/>
  <c r="AH50" i="79"/>
  <c r="AF50" i="79"/>
  <c r="AH42" i="79"/>
  <c r="AF42" i="79"/>
  <c r="AH34" i="79"/>
  <c r="AF34" i="79"/>
  <c r="AH26" i="79"/>
  <c r="AF26" i="79"/>
  <c r="AH18" i="79"/>
  <c r="AF18" i="79"/>
  <c r="AF11" i="79"/>
  <c r="AH11" i="79"/>
  <c r="AH12" i="79"/>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<sst xmlns="http://schemas.openxmlformats.org/spreadsheetml/2006/main" count="4512" uniqueCount="2177">
  <si>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</si>
  <si>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</si>
  <si>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</si>
  <si>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</si>
  <si>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</si>
  <si>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</si>
  <si>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</si>
  <si>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</si>
  <si>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</si>
  <si>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</si>
  <si>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</si>
  <si>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</si>
  <si>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</si>
  <si>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</si>
  <si>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</si>
  <si>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</si>
  <si>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</si>
  <si>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</si>
  <si>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</si>
  <si>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</si>
  <si>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</si>
  <si>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</si>
  <si>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</si>
  <si>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</si>
  <si>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</si>
  <si>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</si>
  <si>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</si>
  <si>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</si>
  <si>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</si>
  <si>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</si>
  <si>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</si>
  <si>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</si>
  <si>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</si>
  <si>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</si>
  <si>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</si>
  <si>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</si>
  <si>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</si>
  <si>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</si>
  <si>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</si>
  <si>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</si>
  <si>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</si>
  <si>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</si>
  <si>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</si>
  <si>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</si>
  <si>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</si>
  <si>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</si>
  <si>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</si>
  <si>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</si>
  <si>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</si>
  <si>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</si>
  <si>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</si>
  <si>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</si>
  <si>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</si>
  <si>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</si>
  <si>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</si>
  <si>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</si>
  <si>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</si>
  <si>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</si>
  <si>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</si>
  <si>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</si>
  <si>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</si>
  <si>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</si>
  <si>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</si>
  <si>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</si>
  <si>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</si>
  <si>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</si>
  <si>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</si>
  <si>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</si>
  <si>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</si>
  <si>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</si>
  <si>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</si>
  <si>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</si>
  <si>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</si>
  <si>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</si>
  <si>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</si>
  <si>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</si>
  <si>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</si>
  <si>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</si>
  <si>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</si>
  <si>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</si>
  <si>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</si>
  <si>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</si>
  <si>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</si>
  <si>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</si>
  <si>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</si>
  <si>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</si>
  <si>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</si>
  <si>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</si>
  <si>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</si>
  <si>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</si>
  <si>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</si>
  <si>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</si>
  <si>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</si>
  <si>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</si>
  <si>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</si>
  <si>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</si>
  <si>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</si>
  <si>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</si>
  <si>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</si>
  <si>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</si>
  <si>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</si>
  <si>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</si>
  <si>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</si>
  <si>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</si>
  <si>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</si>
  <si>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</si>
  <si>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</si>
  <si>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</si>
  <si>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</si>
  <si>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</si>
  <si>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</si>
  <si>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</si>
  <si>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</si>
  <si>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</si>
  <si>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</si>
  <si>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</si>
  <si>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</si>
  <si>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</si>
  <si>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</si>
  <si>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</si>
  <si>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</si>
  <si>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</si>
  <si>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</si>
  <si>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</si>
  <si>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</si>
  <si>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</si>
  <si>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</si>
  <si>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</si>
  <si>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</si>
  <si>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</si>
  <si>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</si>
  <si>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</si>
  <si>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</si>
  <si>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</si>
  <si>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</si>
  <si>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</si>
  <si>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</si>
  <si>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</si>
  <si>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</si>
  <si>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</si>
  <si>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</si>
  <si>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</si>
  <si>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</si>
  <si>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</si>
  <si>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</si>
  <si>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</si>
  <si>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</si>
  <si>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</si>
  <si>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</si>
  <si>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</si>
  <si>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</si>
  <si>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</si>
  <si>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</si>
  <si>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</si>
  <si>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</si>
  <si>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</si>
  <si>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</si>
  <si>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</si>
  <si>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</si>
  <si>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</si>
  <si>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</si>
  <si>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</si>
  <si>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</si>
  <si>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</si>
  <si>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</si>
  <si>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</si>
  <si>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</si>
  <si>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</si>
  <si>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</si>
  <si>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</si>
  <si>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</si>
  <si>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</si>
  <si>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</si>
  <si>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</si>
  <si>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</si>
  <si>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</si>
  <si>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</si>
  <si>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</si>
  <si>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</si>
  <si>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</si>
  <si>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</si>
  <si>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</si>
  <si>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</si>
  <si>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</si>
  <si>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</si>
  <si>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</si>
  <si>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</si>
  <si>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</si>
  <si>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</si>
  <si>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</si>
  <si>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</si>
  <si>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</si>
  <si>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</si>
  <si>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</si>
  <si>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</si>
  <si>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</si>
  <si>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</si>
  <si>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</si>
  <si>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</si>
  <si>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</si>
  <si>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</si>
  <si>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</si>
  <si>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</si>
  <si>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</si>
  <si>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</si>
  <si>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</si>
  <si>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</si>
  <si>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</si>
  <si>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</si>
  <si>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</si>
  <si>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</si>
  <si>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</si>
  <si>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</si>
  <si>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</si>
  <si>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</si>
  <si>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</si>
  <si>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</si>
  <si>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</si>
  <si>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</si>
  <si>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</si>
  <si>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</si>
  <si>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</si>
  <si>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</si>
  <si>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</si>
  <si>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</si>
  <si>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</si>
  <si>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</si>
  <si>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</si>
  <si>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</si>
  <si>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</si>
  <si>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</si>
  <si>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</si>
  <si>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</si>
  <si>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</si>
  <si>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</si>
  <si>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</si>
  <si>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</si>
  <si>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</si>
  <si>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</si>
  <si>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</si>
  <si>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</si>
  <si>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</si>
  <si>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</si>
  <si>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</si>
  <si>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</si>
  <si>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</si>
  <si>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</si>
  <si>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</si>
  <si>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</si>
  <si>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</si>
  <si>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</si>
  <si>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</si>
  <si>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</si>
  <si>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</si>
  <si>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</si>
  <si>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</si>
  <si>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</si>
  <si>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</si>
  <si>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</si>
  <si>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</si>
  <si>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</si>
  <si>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</si>
  <si>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</si>
  <si>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</si>
  <si>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</si>
  <si>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</si>
  <si>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</si>
  <si>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</si>
  <si>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</si>
  <si>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</si>
  <si>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</si>
  <si>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</si>
  <si>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</si>
  <si>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</si>
  <si>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</si>
  <si>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</si>
  <si>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</si>
  <si>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</si>
  <si>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</si>
  <si>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</si>
  <si>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</si>
  <si>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</si>
  <si>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</si>
  <si>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</si>
  <si>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</si>
  <si>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</si>
  <si>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</si>
  <si>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</si>
  <si>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</si>
  <si>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</si>
  <si>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</si>
  <si>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</si>
  <si>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</si>
  <si>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</si>
  <si>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</si>
  <si>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</si>
  <si>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</si>
  <si>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</si>
  <si>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</si>
  <si>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</si>
  <si>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</si>
  <si>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</si>
  <si>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</si>
  <si>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</si>
  <si>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</si>
  <si>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</si>
  <si>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</si>
  <si>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</si>
  <si>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</si>
  <si>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</si>
  <si>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</si>
  <si>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</si>
  <si>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</si>
  <si>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</si>
  <si>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</si>
  <si>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</si>
  <si>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</si>
  <si>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</si>
  <si>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</si>
  <si>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</si>
  <si>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</si>
  <si>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</si>
  <si>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</si>
  <si>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</si>
  <si>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</si>
  <si>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</si>
  <si>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</si>
  <si>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</si>
  <si>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</si>
  <si>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</si>
  <si>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</si>
  <si>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</si>
  <si>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</si>
  <si>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</si>
  <si>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</si>
  <si>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</si>
  <si>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</si>
  <si>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</si>
  <si>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</si>
  <si>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</si>
  <si>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</si>
  <si>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</si>
  <si>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</si>
  <si>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</si>
  <si>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</si>
  <si>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</si>
  <si>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</si>
  <si>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</si>
  <si>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</si>
  <si>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</si>
  <si>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</si>
  <si>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</si>
  <si>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</si>
  <si>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</si>
  <si>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</si>
  <si>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</si>
  <si>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</si>
  <si>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</si>
  <si>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</si>
  <si>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</si>
  <si>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</si>
  <si>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</si>
  <si>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</si>
  <si>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</si>
  <si>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</si>
  <si>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</si>
  <si>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</si>
  <si>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</si>
  <si>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</si>
  <si>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</si>
  <si>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</si>
  <si>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</si>
  <si>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</si>
  <si>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</si>
  <si>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</si>
  <si>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</si>
  <si>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</si>
  <si>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</si>
  <si>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</si>
  <si>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</si>
  <si>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</si>
  <si>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</si>
  <si>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</si>
  <si>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</si>
  <si>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</si>
  <si>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</si>
  <si>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</si>
  <si>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</si>
  <si>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</si>
  <si>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</si>
  <si>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</si>
  <si>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</si>
  <si>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</si>
  <si>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</si>
  <si>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</si>
  <si>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</si>
  <si>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</si>
  <si>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</si>
  <si>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</si>
  <si>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</si>
  <si>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</si>
  <si>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</si>
  <si>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</si>
  <si>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</si>
  <si>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</si>
  <si>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</si>
  <si>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</si>
  <si>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</si>
  <si>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</si>
  <si>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</si>
  <si>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</si>
  <si>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</si>
  <si>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</si>
  <si>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</si>
  <si>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</si>
  <si>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</si>
  <si>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</si>
  <si>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</si>
  <si>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</si>
  <si>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</si>
  <si>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</si>
  <si>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</si>
  <si>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</si>
  <si>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</si>
  <si>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</si>
  <si>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</si>
  <si>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</si>
  <si>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</si>
  <si>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</si>
  <si>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</si>
  <si>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</si>
  <si>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</si>
  <si>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</si>
  <si>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</si>
  <si>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</si>
  <si>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</si>
  <si>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</si>
  <si>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</si>
  <si>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</si>
  <si>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</si>
  <si>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</si>
  <si>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</si>
  <si>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</si>
  <si>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</si>
  <si>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</si>
  <si>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</si>
  <si>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</si>
  <si>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</si>
  <si>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</si>
  <si>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</si>
  <si>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</si>
  <si>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</si>
  <si>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</si>
  <si>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</si>
  <si>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</si>
  <si>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</si>
  <si>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</si>
  <si>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</si>
  <si>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</si>
  <si>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</si>
  <si>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</si>
  <si>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</si>
  <si>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</si>
  <si>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</si>
  <si>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</si>
  <si>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</si>
  <si>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</si>
  <si>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</si>
  <si>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</si>
  <si>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</si>
  <si>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</si>
  <si>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</si>
  <si>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</si>
  <si>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</si>
  <si>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</si>
  <si>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</si>
  <si>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</si>
  <si>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</si>
  <si>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</si>
  <si>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</si>
  <si>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</si>
  <si>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</si>
  <si>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</si>
  <si>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</si>
  <si>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</si>
  <si>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</si>
  <si>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</si>
  <si>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</si>
  <si>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</si>
  <si>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</si>
  <si>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</si>
  <si>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</si>
  <si>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</si>
  <si>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</si>
  <si>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</si>
  <si>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</si>
  <si>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</si>
  <si>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</si>
  <si>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</si>
  <si>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</si>
  <si>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</si>
  <si>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</si>
  <si>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</si>
  <si>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</si>
  <si>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</si>
  <si>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</si>
  <si>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</si>
  <si>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</si>
  <si>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</si>
  <si>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</si>
  <si>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</si>
  <si>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</si>
  <si>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</si>
  <si>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</si>
  <si>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</si>
  <si>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</si>
  <si>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</si>
  <si>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</si>
  <si>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</si>
  <si>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</si>
  <si>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</si>
  <si>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</si>
  <si>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</si>
  <si>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</si>
  <si>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</si>
  <si>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</si>
  <si>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</si>
  <si>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</si>
  <si>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</si>
  <si>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</si>
  <si>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</si>
  <si>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</si>
  <si>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</si>
  <si>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</si>
  <si>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</si>
  <si>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</si>
  <si>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</si>
  <si>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</si>
  <si>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</si>
  <si>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</si>
  <si>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</si>
  <si>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</si>
  <si>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</si>
  <si>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</si>
  <si>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</si>
  <si>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</si>
  <si>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</si>
  <si>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</si>
  <si>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</si>
  <si>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</si>
  <si>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</si>
  <si>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</si>
  <si>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</si>
  <si>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</si>
  <si>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</si>
  <si>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</si>
  <si>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</si>
  <si>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</si>
  <si>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</si>
  <si>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</si>
  <si>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</si>
  <si>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</si>
  <si>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</si>
  <si>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</si>
  <si>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</si>
  <si>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</si>
  <si>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</si>
  <si>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</si>
  <si>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</si>
  <si>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</si>
  <si>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</si>
  <si>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</si>
  <si>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</si>
  <si>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</si>
  <si>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</si>
  <si>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</si>
  <si>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</si>
  <si>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</si>
  <si>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</si>
  <si>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</si>
  <si>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</si>
  <si>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</si>
  <si>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</si>
  <si>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</si>
  <si>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</si>
  <si>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</si>
  <si>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</si>
  <si>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</si>
  <si>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</si>
  <si>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</si>
  <si>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</si>
  <si>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</si>
  <si>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</si>
  <si>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</si>
  <si>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</si>
  <si>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</si>
  <si>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</si>
  <si>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</si>
  <si>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</si>
  <si>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</si>
  <si>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</si>
  <si>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</si>
  <si>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</si>
  <si>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</si>
  <si>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</si>
  <si>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</si>
  <si>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</si>
  <si>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</si>
  <si>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</si>
  <si>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</si>
  <si>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</si>
  <si>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</si>
  <si>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</si>
  <si>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</si>
  <si>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</si>
  <si>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</si>
  <si>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</si>
  <si>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</si>
  <si>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</si>
  <si>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</si>
  <si>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</si>
  <si>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</si>
  <si>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</si>
  <si>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</si>
  <si>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</si>
  <si>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</si>
  <si>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</si>
  <si>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</si>
  <si>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</si>
  <si>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</si>
  <si>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</si>
  <si>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</si>
  <si>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</si>
  <si>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</si>
  <si>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</si>
  <si>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</si>
  <si>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</si>
  <si>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</si>
  <si>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</si>
  <si>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</si>
  <si>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</si>
  <si>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</si>
  <si>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</si>
  <si>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</si>
  <si>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</si>
  <si>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</si>
  <si>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</si>
  <si>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</si>
  <si>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</si>
  <si>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</si>
  <si>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</si>
  <si>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</si>
  <si>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</si>
  <si>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</si>
  <si>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</si>
  <si>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</si>
  <si>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</si>
  <si>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</si>
  <si>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</si>
  <si>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</si>
  <si>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</si>
  <si>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</si>
  <si>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</si>
  <si>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</si>
  <si>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</si>
  <si>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</si>
  <si>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</si>
  <si>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</si>
  <si>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</si>
  <si>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</si>
  <si>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</si>
  <si>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</si>
  <si>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</si>
  <si>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</si>
  <si>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</si>
  <si>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</si>
  <si>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</si>
  <si>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</si>
  <si>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</si>
  <si>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</si>
  <si>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</si>
  <si>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</si>
  <si>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</si>
  <si>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</si>
  <si>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</si>
  <si>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</si>
  <si>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</si>
  <si>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</si>
  <si>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</si>
  <si>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</si>
  <si>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</si>
  <si>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</si>
  <si>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</si>
  <si>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</si>
  <si>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</si>
  <si>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</si>
  <si>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</si>
  <si>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</si>
  <si>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</si>
  <si>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</si>
  <si>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</si>
  <si>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</si>
  <si>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</si>
  <si>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</si>
  <si>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</si>
  <si>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</si>
  <si>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</si>
  <si>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</si>
  <si>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</si>
  <si>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</si>
  <si>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</si>
  <si>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</si>
  <si>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</si>
  <si>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</si>
  <si>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</si>
  <si>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</si>
  <si>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</si>
  <si>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</si>
  <si>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</si>
  <si>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</si>
  <si>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</si>
  <si>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</si>
  <si>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</si>
  <si>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</si>
  <si>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</si>
  <si>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</si>
  <si>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</si>
  <si>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</si>
  <si>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</si>
  <si>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</si>
  <si>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</si>
  <si>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</si>
  <si>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</si>
  <si>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</si>
  <si>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</si>
  <si>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</si>
  <si>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</si>
  <si>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</si>
  <si>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</si>
  <si>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</si>
  <si>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</si>
  <si>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</si>
  <si>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</si>
  <si>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</si>
  <si>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</si>
  <si>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</si>
  <si>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</si>
  <si>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</si>
  <si>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</si>
  <si>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</si>
  <si>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</si>
  <si>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</si>
  <si>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</si>
  <si>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</si>
  <si>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</si>
  <si>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</si>
  <si>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</si>
  <si>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</si>
  <si>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</si>
  <si>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</si>
  <si>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</si>
  <si>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</si>
  <si>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</si>
  <si>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</si>
  <si>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</si>
  <si>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</si>
  <si>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</si>
  <si>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</si>
  <si>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</si>
  <si>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</si>
  <si>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</si>
  <si>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</si>
  <si>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</si>
  <si>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</si>
  <si>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</si>
  <si>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</si>
  <si>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</si>
  <si>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</si>
  <si>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</si>
  <si>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</si>
  <si>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</si>
  <si>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</si>
  <si>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</si>
  <si>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</si>
  <si>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</si>
  <si>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</si>
  <si>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</si>
  <si>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</si>
  <si>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</si>
  <si>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</si>
  <si>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</si>
  <si>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</si>
  <si>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</si>
  <si>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</si>
  <si>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</si>
  <si>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</si>
  <si>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</si>
  <si>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</si>
  <si>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</si>
  <si>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</si>
  <si>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</si>
  <si>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</si>
  <si>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</si>
  <si>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</si>
  <si>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</si>
  <si>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</si>
  <si>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</si>
  <si>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</si>
  <si>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</si>
  <si>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</si>
  <si>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</si>
  <si>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</si>
  <si>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</si>
  <si>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</si>
  <si>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</si>
  <si>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</si>
  <si>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</si>
  <si>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</si>
  <si>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</si>
  <si>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</si>
  <si>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</si>
  <si>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</si>
  <si>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</si>
  <si>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</si>
  <si>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</si>
  <si>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</si>
  <si>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</si>
  <si>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</si>
  <si>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</si>
  <si>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</si>
  <si>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</si>
  <si>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</si>
  <si>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</si>
  <si>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</si>
  <si>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</si>
  <si>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</si>
  <si>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</si>
  <si>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</si>
  <si>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</si>
  <si>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</si>
  <si>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</si>
  <si>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</si>
  <si>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</si>
  <si>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</si>
  <si>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</si>
  <si>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</si>
  <si>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</si>
  <si>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</si>
  <si>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</si>
  <si>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</si>
  <si>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</si>
  <si>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</si>
  <si>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</si>
  <si>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</si>
  <si>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</si>
  <si>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</si>
  <si>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</si>
  <si>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</si>
  <si>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</si>
  <si>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</si>
  <si>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</si>
  <si>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</si>
  <si>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</si>
  <si>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</si>
  <si>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</si>
  <si>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</si>
  <si>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</si>
  <si>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</si>
  <si>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</si>
  <si>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</si>
  <si>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</si>
  <si>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</si>
  <si>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</si>
  <si>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</si>
  <si>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</si>
  <si>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</si>
  <si>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</si>
  <si>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</si>
  <si>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</si>
  <si>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</si>
  <si>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</si>
  <si>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</si>
  <si>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</si>
  <si>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</si>
  <si>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</si>
  <si>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</si>
  <si>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</si>
  <si>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</si>
  <si>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</si>
  <si>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</si>
  <si>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</si>
  <si>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</si>
  <si>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</si>
  <si>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</si>
  <si>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</si>
  <si>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</si>
  <si>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</si>
  <si>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</si>
  <si>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</si>
  <si>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</si>
  <si>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</si>
  <si>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</si>
  <si>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</si>
  <si>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</si>
  <si>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</si>
  <si>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</si>
  <si>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</si>
  <si>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</si>
  <si>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</si>
  <si>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</si>
  <si>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</si>
  <si>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</si>
  <si>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</si>
  <si>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</si>
  <si>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</si>
  <si>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</si>
  <si>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</si>
  <si>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</si>
  <si>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</si>
  <si>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</si>
  <si>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</si>
  <si>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</si>
  <si>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</si>
  <si>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</si>
  <si>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</si>
  <si>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</si>
  <si>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</si>
  <si>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</si>
  <si>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</si>
  <si>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</si>
  <si>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</si>
  <si>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</si>
  <si>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</si>
  <si>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</si>
  <si>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</si>
  <si>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</si>
  <si>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</si>
  <si>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</si>
  <si>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</si>
  <si>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</si>
  <si>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</si>
  <si>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</si>
  <si>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</si>
  <si>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</si>
  <si>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</si>
  <si>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</si>
  <si>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</si>
  <si>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</si>
  <si>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</si>
  <si>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</si>
  <si>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</si>
  <si>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</si>
  <si>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</si>
  <si>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</si>
  <si>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</si>
  <si>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</si>
  <si>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</si>
  <si>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</si>
  <si>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</si>
  <si>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</si>
  <si>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</si>
  <si>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</si>
  <si>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</si>
  <si>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</si>
  <si>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</si>
  <si>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</si>
  <si>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</si>
  <si>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</si>
  <si>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</si>
  <si>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</si>
  <si>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</si>
  <si>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</si>
  <si>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</si>
  <si>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</si>
  <si>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</si>
  <si>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</si>
  <si>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</si>
  <si>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</si>
  <si>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</si>
  <si>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</si>
  <si>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</si>
  <si>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</si>
  <si>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</si>
  <si>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</si>
  <si>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</si>
  <si>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</si>
  <si>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</si>
  <si>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</si>
  <si>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</si>
  <si>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</si>
  <si>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</si>
  <si>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</si>
  <si>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</si>
  <si>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</si>
  <si>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</si>
  <si>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</si>
  <si>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</si>
  <si>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</si>
  <si>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</si>
  <si>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</si>
  <si>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</si>
  <si>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</si>
  <si>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</si>
  <si>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</si>
  <si>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</si>
  <si>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</si>
  <si>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</si>
  <si>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</si>
  <si>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</si>
  <si>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</si>
  <si>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</si>
  <si>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</si>
  <si>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</si>
  <si>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</si>
  <si>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</si>
  <si>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</si>
  <si>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</si>
  <si>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</si>
  <si>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</si>
  <si>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</si>
  <si>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</si>
  <si>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</si>
  <si>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</si>
  <si>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</si>
  <si>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</si>
  <si>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</si>
  <si>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</si>
  <si>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</si>
  <si>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</si>
  <si>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</si>
  <si>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</si>
  <si>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</si>
  <si>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</si>
  <si>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</si>
  <si>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</si>
  <si>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</si>
  <si>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</si>
  <si>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</si>
  <si>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</si>
  <si>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</si>
  <si>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</si>
  <si>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</si>
  <si>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</si>
  <si>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</si>
  <si>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</si>
  <si>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</si>
  <si>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</si>
  <si>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</si>
  <si>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</si>
  <si>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</si>
  <si>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</si>
  <si>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</si>
  <si>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</si>
  <si>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</si>
  <si>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</si>
  <si>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</si>
  <si>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</si>
  <si>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</si>
  <si>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</si>
  <si>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</si>
  <si>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</si>
  <si>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</si>
  <si>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</si>
  <si>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</si>
  <si>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</si>
  <si>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</si>
  <si>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</si>
  <si>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</si>
  <si>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</si>
  <si>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</si>
  <si>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</si>
  <si>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</si>
  <si>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</si>
  <si>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</si>
  <si>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</si>
  <si>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</si>
  <si>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</si>
  <si>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</si>
  <si>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</si>
  <si>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</si>
  <si>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</si>
  <si>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</si>
  <si>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</si>
  <si>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</si>
  <si>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</si>
  <si>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</si>
  <si>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</si>
  <si>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</si>
  <si>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</si>
  <si>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</si>
  <si>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</si>
  <si>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</si>
  <si>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</si>
  <si>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</si>
  <si>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</si>
  <si>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</si>
  <si>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</si>
  <si>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</si>
  <si>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</si>
  <si>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</si>
  <si>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</si>
  <si>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</si>
  <si>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</si>
  <si>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</si>
  <si>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</si>
  <si>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</si>
  <si>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</si>
  <si>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</si>
  <si>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</si>
  <si>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</si>
  <si>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</si>
  <si>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</si>
  <si>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</si>
  <si>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</si>
  <si>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</si>
  <si>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</si>
  <si>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</si>
  <si>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</si>
  <si>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</si>
  <si>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</si>
  <si>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</si>
  <si>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</si>
  <si>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</si>
  <si>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</si>
  <si>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</si>
  <si>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</si>
  <si>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</si>
  <si>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</si>
  <si>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</si>
  <si>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</si>
  <si>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</si>
  <si>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</si>
  <si>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</si>
  <si>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</si>
  <si>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</si>
  <si>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</si>
  <si>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</si>
  <si>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</si>
  <si>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</si>
  <si>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</si>
  <si>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</si>
  <si>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</si>
  <si>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</si>
  <si>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</si>
  <si>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</si>
  <si>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</si>
  <si>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</si>
  <si>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</si>
  <si>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</si>
  <si>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</si>
  <si>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</si>
  <si>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</si>
  <si>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</si>
  <si>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</si>
  <si>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</si>
  <si>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</si>
  <si>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</si>
  <si>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</si>
  <si>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</si>
  <si>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</si>
  <si>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</si>
  <si>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</si>
  <si>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</si>
  <si>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</si>
  <si>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</si>
  <si>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</si>
  <si>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</si>
  <si>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</si>
  <si>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</si>
  <si>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</si>
  <si>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</si>
  <si>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</si>
  <si>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</si>
  <si>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</si>
  <si>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</si>
  <si>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</si>
  <si>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</si>
  <si>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</si>
  <si>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</si>
  <si>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</si>
  <si>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</si>
  <si>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</si>
  <si>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</si>
  <si>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</si>
  <si>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</si>
  <si>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</si>
  <si>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</si>
  <si>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</si>
  <si>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</si>
  <si>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</si>
  <si>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</si>
  <si>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</si>
  <si>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</si>
  <si>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</si>
  <si>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</si>
  <si>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</si>
  <si>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</si>
  <si>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</si>
  <si>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</si>
  <si>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</si>
  <si>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</si>
  <si>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</si>
  <si>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</si>
  <si>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</si>
  <si>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</si>
  <si>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</si>
  <si>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</si>
  <si>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</si>
  <si>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</si>
  <si>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</si>
  <si>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</si>
  <si>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</si>
  <si>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</si>
  <si>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</si>
  <si>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</si>
  <si>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</si>
  <si>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</si>
  <si>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</si>
  <si>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</si>
  <si>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</si>
  <si>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</si>
  <si>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</si>
  <si>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</si>
  <si>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</si>
  <si>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</si>
  <si>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</si>
  <si>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</si>
  <si>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</si>
  <si>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</si>
  <si>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</si>
  <si>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</si>
  <si>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</si>
  <si>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</si>
  <si>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</si>
  <si>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</si>
  <si>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</si>
  <si>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</si>
  <si>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</si>
  <si>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</si>
  <si>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</si>
  <si>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</si>
  <si>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</si>
  <si>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</si>
  <si>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</si>
  <si>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</si>
  <si>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</si>
  <si>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</si>
  <si>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</si>
  <si>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</si>
  <si>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</si>
  <si>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</si>
  <si>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</si>
  <si>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</si>
  <si>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</si>
  <si>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</si>
  <si>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</si>
  <si>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</si>
  <si>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</si>
  <si>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</si>
  <si>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</si>
  <si>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</si>
  <si>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</si>
  <si>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</si>
  <si>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</si>
  <si>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</si>
  <si>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</si>
  <si>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</si>
  <si>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</si>
  <si>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</si>
  <si>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</si>
  <si>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</si>
  <si>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</si>
  <si>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</si>
  <si>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</si>
  <si>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</si>
  <si>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</si>
  <si>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</si>
  <si>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</si>
  <si>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</si>
  <si>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</si>
  <si>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</si>
  <si>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</si>
  <si>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</si>
  <si>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</si>
  <si>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</si>
  <si>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</si>
  <si>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</si>
  <si>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</si>
  <si>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</si>
  <si>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</si>
  <si>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</si>
  <si>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</si>
  <si>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</si>
  <si>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</si>
  <si>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</si>
  <si>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</si>
  <si>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</si>
  <si>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</si>
  <si>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</si>
  <si>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</si>
  <si>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</si>
  <si>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</si>
  <si>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</si>
  <si>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</si>
  <si>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</si>
  <si>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</si>
  <si>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</si>
  <si>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</si>
  <si>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</si>
  <si>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</si>
  <si>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</si>
  <si>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</si>
  <si>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</si>
  <si>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</si>
  <si>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</si>
  <si>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</si>
  <si>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</si>
  <si>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</si>
  <si>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</si>
  <si>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</si>
  <si>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</si>
  <si>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</si>
  <si>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</si>
  <si>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</si>
  <si>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</si>
  <si>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</si>
  <si>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</si>
  <si>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</si>
  <si>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</si>
  <si>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</si>
  <si>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</si>
  <si>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</si>
  <si>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</si>
  <si>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</si>
  <si>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</si>
  <si>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</si>
  <si>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</si>
  <si>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</si>
  <si>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</si>
  <si>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</si>
  <si>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</si>
  <si>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</si>
  <si>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</si>
  <si>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</si>
  <si>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</si>
  <si>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</si>
  <si>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</si>
  <si>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</si>
  <si>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</si>
  <si>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</si>
  <si>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</si>
  <si>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</si>
  <si>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</si>
  <si>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</si>
  <si>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</si>
  <si>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</si>
  <si>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</si>
  <si>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</si>
  <si>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</si>
  <si>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</si>
  <si>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</si>
  <si>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</si>
  <si>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</si>
  <si>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</si>
  <si>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</si>
  <si>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</si>
  <si>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</si>
  <si>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</si>
  <si>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</si>
  <si>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</si>
  <si>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</si>
  <si>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</si>
  <si>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</si>
  <si>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</si>
  <si>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</si>
  <si>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</si>
  <si>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</si>
  <si>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</si>
  <si>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</si>
  <si>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</si>
  <si>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</si>
  <si>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</si>
  <si>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</si>
  <si>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</si>
  <si>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</si>
  <si>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</si>
  <si>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</si>
  <si>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</si>
  <si>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</si>
  <si>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</si>
  <si>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</si>
  <si>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</si>
  <si>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</si>
  <si>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</si>
  <si>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</si>
  <si>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</si>
  <si>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</si>
  <si>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</si>
  <si>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</si>
  <si>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</si>
  <si>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</si>
  <si>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</si>
  <si>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</si>
  <si>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</si>
  <si>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</si>
  <si>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</si>
  <si>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</si>
  <si>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</si>
  <si>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</si>
  <si>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</si>
  <si>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</si>
  <si>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</si>
  <si>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</si>
  <si>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</si>
  <si>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</si>
  <si>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</si>
  <si>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</si>
  <si>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</si>
  <si>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</si>
  <si>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</si>
  <si>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</si>
  <si>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</si>
  <si>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</si>
  <si>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</si>
  <si>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</si>
  <si>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</si>
  <si>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</si>
  <si>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</si>
  <si>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</si>
  <si>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</si>
  <si>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</si>
  <si>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</si>
  <si>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</si>
  <si>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</si>
  <si>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</si>
  <si>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</si>
  <si>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</si>
  <si>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</si>
  <si>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</si>
  <si>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</si>
  <si>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</si>
  <si>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</si>
  <si>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</si>
  <si>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</si>
  <si>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</si>
  <si>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</si>
  <si>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</si>
  <si>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</si>
  <si>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</si>
  <si>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</si>
  <si>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</si>
  <si>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</si>
  <si>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</si>
  <si>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</si>
  <si>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</si>
  <si>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</si>
  <si>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</si>
  <si>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</si>
  <si>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</si>
  <si>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</si>
  <si>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</si>
  <si>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</si>
  <si>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</si>
  <si>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</si>
  <si>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</si>
  <si>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</si>
  <si>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</si>
  <si>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</si>
  <si>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</si>
  <si>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</si>
  <si>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</si>
  <si>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</si>
  <si>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</si>
  <si>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</si>
  <si>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</si>
  <si>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</si>
  <si>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</si>
  <si>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</si>
  <si>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</si>
  <si>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</si>
  <si>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</si>
  <si>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</si>
  <si>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</si>
  <si>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</si>
  <si>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</si>
  <si>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</si>
  <si>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</si>
  <si>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</si>
  <si>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</si>
  <si>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</si>
  <si>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</si>
  <si>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</si>
  <si>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</si>
  <si>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</si>
  <si>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</si>
  <si>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</si>
  <si>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</si>
  <si>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</si>
  <si>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</si>
  <si>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</si>
  <si>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</si>
  <si>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</si>
  <si>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</si>
  <si>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</si>
  <si>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</si>
  <si>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</si>
  <si>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</si>
  <si>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</si>
  <si>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</si>
  <si>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</si>
  <si>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</si>
  <si>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</si>
  <si>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</si>
  <si>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</si>
  <si>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</si>
  <si>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</si>
  <si>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</si>
  <si>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</si>
  <si>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</si>
  <si>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</si>
  <si>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</si>
  <si>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</si>
  <si>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</si>
  <si>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</si>
  <si>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</si>
  <si>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</si>
  <si>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</si>
  <si>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</si>
  <si>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</si>
  <si>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</si>
  <si>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</si>
  <si>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</si>
  <si>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</si>
  <si>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</si>
  <si>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</si>
  <si>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</si>
  <si>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</si>
  <si>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</si>
  <si>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</si>
  <si>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</si>
  <si>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</si>
  <si>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</si>
  <si>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</si>
  <si>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</si>
  <si>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</si>
  <si>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</si>
  <si>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</si>
  <si>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</si>
  <si>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</si>
  <si>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</si>
  <si>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</si>
  <si>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</si>
  <si>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</si>
  <si>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</si>
  <si>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</si>
  <si>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</si>
  <si>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</si>
  <si>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</si>
  <si>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</si>
  <si>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</si>
  <si>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</si>
  <si>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</si>
  <si>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</si>
  <si>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</si>
  <si>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</si>
  <si>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</si>
  <si>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</si>
  <si>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</si>
  <si>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</si>
  <si>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</si>
  <si>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</si>
  <si>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</si>
  <si>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</si>
  <si>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</si>
  <si>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</si>
  <si>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</si>
  <si>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</si>
  <si>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</si>
  <si>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</si>
  <si>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</si>
  <si>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</si>
  <si>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</si>
  <si>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</si>
  <si>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</si>
  <si>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</si>
  <si>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</si>
  <si>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</si>
  <si>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</si>
  <si>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</si>
  <si>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</si>
  <si>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</si>
  <si>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</si>
  <si>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</si>
  <si>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</si>
  <si>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</si>
  <si>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</si>
  <si>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</si>
  <si>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</si>
  <si>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</si>
  <si>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</si>
  <si>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</si>
  <si>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</si>
  <si>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</si>
  <si>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</si>
  <si>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</si>
  <si>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</si>
  <si>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</si>
  <si>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</si>
  <si>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</si>
  <si>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</si>
  <si>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</si>
  <si>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</si>
  <si>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</si>
  <si>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</si>
  <si>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</si>
  <si>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</si>
  <si>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</si>
  <si>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</si>
  <si>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</si>
  <si>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</si>
  <si>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</si>
  <si>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</si>
  <si>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</si>
  <si>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</si>
  <si>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</si>
  <si>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</si>
  <si>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</si>
  <si>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</si>
  <si>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</si>
  <si>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</si>
  <si>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</si>
  <si>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</si>
  <si>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</si>
  <si>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</si>
  <si>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</si>
  <si>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</si>
  <si>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</si>
  <si>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</si>
  <si>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</si>
  <si>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</si>
  <si>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</si>
  <si>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</si>
  <si>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</si>
  <si>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</si>
  <si>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</si>
  <si>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</si>
  <si>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</si>
  <si>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</si>
  <si>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</si>
  <si>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</si>
  <si>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</si>
  <si>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</si>
  <si>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</si>
  <si>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</si>
  <si>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</si>
  <si>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</si>
  <si>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</si>
  <si>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</si>
  <si>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</si>
  <si>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</si>
  <si>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</si>
  <si>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</si>
  <si>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</si>
  <si>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</si>
  <si>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</si>
  <si>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</si>
  <si>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</si>
  <si>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</si>
  <si>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</si>
  <si>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</si>
  <si>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</si>
  <si>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</si>
  <si>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</si>
  <si>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</si>
  <si>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</si>
  <si>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</si>
  <si>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</si>
  <si>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</si>
  <si>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</si>
  <si>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</si>
  <si>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</si>
  <si>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</si>
  <si>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</si>
  <si>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</si>
  <si>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</si>
  <si>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</si>
  <si>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</si>
  <si>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</si>
  <si>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</si>
  <si>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</si>
  <si>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</si>
  <si>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</si>
  <si>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</si>
  <si>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</si>
  <si>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</si>
  <si>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</si>
  <si>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</si>
  <si>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</si>
  <si>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</si>
  <si>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</si>
  <si>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</si>
  <si>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</si>
  <si>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</si>
  <si>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</si>
  <si>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</si>
  <si>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</si>
  <si>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</si>
  <si>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</si>
  <si>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</si>
  <si>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</si>
  <si>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</si>
  <si>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</si>
  <si>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</si>
  <si>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</si>
  <si>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</si>
  <si>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</si>
  <si>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</si>
  <si>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</si>
  <si>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</si>
  <si>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</si>
  <si>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</si>
  <si>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</si>
  <si>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</si>
  <si>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</si>
  <si>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</si>
  <si>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</si>
  <si>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</si>
  <si>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</si>
  <si>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</si>
  <si>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</si>
  <si>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</si>
  <si>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</si>
  <si>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</si>
  <si>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</si>
  <si>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</si>
  <si>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</si>
  <si>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</si>
  <si>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</si>
  <si>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</si>
  <si>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</si>
  <si>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</si>
  <si>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</si>
  <si>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</si>
  <si>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</si>
  <si>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</si>
  <si>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</si>
  <si>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</si>
  <si>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</si>
  <si>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</si>
  <si>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</si>
  <si>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</si>
  <si>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</si>
  <si>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</si>
  <si>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</si>
  <si>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</si>
  <si>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</si>
  <si>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</si>
  <si>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</si>
  <si>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</si>
  <si>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</si>
  <si>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</si>
  <si>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</si>
  <si>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</si>
  <si>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</si>
  <si>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</si>
  <si>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</si>
  <si>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</si>
  <si>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</si>
  <si>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</si>
  <si>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</si>
  <si>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</si>
  <si>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</si>
  <si>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</si>
  <si>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</si>
  <si>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</si>
  <si>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</si>
  <si>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</si>
  <si>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</si>
  <si>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</si>
  <si>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</si>
  <si>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</si>
  <si>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</si>
  <si>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</si>
  <si>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</si>
  <si>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</si>
  <si>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</si>
  <si>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</si>
  <si>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</si>
  <si>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</si>
  <si>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</si>
  <si>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</si>
  <si>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</si>
  <si>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</si>
  <si>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</si>
  <si>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</si>
  <si>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</si>
  <si>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</si>
  <si>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</si>
  <si>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</si>
  <si>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</si>
  <si>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</si>
  <si>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</si>
  <si>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</si>
  <si>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</si>
  <si>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</si>
  <si>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</si>
  <si>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</si>
  <si>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</si>
  <si>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</si>
  <si>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</si>
  <si>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</si>
  <si>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</si>
  <si>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</si>
  <si>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</si>
  <si>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</si>
  <si>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</si>
  <si>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</si>
  <si>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</si>
  <si>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</si>
  <si>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</si>
  <si>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</si>
  <si>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</si>
  <si>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</si>
  <si>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</si>
  <si>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</si>
  <si>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</si>
  <si>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</si>
  <si>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</si>
  <si>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</si>
  <si>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</si>
  <si>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</si>
  <si>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</si>
  <si>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</si>
  <si>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</si>
  <si>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</si>
  <si>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</si>
  <si>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</si>
  <si>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</si>
  <si>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</si>
  <si>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</si>
  <si>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</si>
  <si>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</si>
  <si>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</si>
  <si>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</si>
  <si>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</si>
  <si>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</si>
  <si>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</si>
  <si>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</si>
  <si>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</si>
  <si>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</si>
  <si>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</si>
  <si>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</si>
  <si>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</si>
  <si>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</si>
  <si>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</si>
  <si>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</si>
  <si>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</si>
  <si>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</si>
  <si>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</si>
  <si>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</si>
  <si>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</si>
  <si>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</si>
  <si>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</si>
  <si>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</si>
  <si>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</si>
  <si>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</si>
  <si>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</si>
  <si>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</si>
  <si>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</si>
  <si>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</si>
  <si>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</si>
  <si>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</si>
  <si>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</si>
  <si>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</si>
  <si>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</si>
  <si>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</si>
  <si>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</si>
  <si>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</si>
  <si>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</si>
  <si>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</si>
  <si>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</si>
  <si>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</si>
  <si>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</si>
  <si>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</si>
  <si>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</si>
  <si>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</si>
  <si>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</si>
  <si>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</si>
  <si>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</si>
  <si>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</si>
  <si>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</si>
  <si>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</si>
  <si>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</si>
  <si>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</si>
  <si>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</si>
  <si>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</si>
  <si>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</si>
  <si>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</si>
  <si>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</si>
  <si>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</si>
  <si>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</si>
  <si>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</si>
  <si>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</si>
  <si>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</si>
  <si>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</si>
  <si>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</si>
  <si>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</si>
  <si>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</si>
  <si>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</si>
  <si>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</si>
  <si>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</si>
  <si>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</si>
  <si>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</si>
  <si>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</si>
  <si>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</si>
  <si>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</si>
  <si>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</si>
  <si>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</si>
  <si>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</si>
  <si>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</si>
  <si>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</si>
  <si>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</si>
  <si>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</si>
  <si>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</si>
  <si>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</si>
  <si>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</si>
  <si>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</si>
  <si>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</si>
  <si>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</si>
  <si>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</si>
  <si>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</si>
  <si>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</si>
  <si>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</si>
  <si>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</si>
  <si>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</si>
  <si>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</si>
  <si>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</si>
  <si>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</si>
  <si>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</si>
  <si>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</si>
  <si>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</si>
  <si>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</si>
  <si>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</si>
  <si>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</si>
  <si>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</si>
  <si>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</si>
  <si>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</si>
  <si>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</si>
  <si>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</si>
  <si>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</si>
  <si>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</si>
  <si>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</si>
  <si>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</si>
  <si>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</si>
  <si>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</si>
  <si>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</si>
  <si>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</si>
  <si>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</si>
  <si>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</si>
  <si>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</si>
  <si>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</si>
  <si>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</si>
  <si>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</si>
  <si>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</si>
  <si>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</si>
  <si>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</si>
  <si>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</si>
  <si>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</si>
  <si>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</si>
  <si>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</si>
  <si>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</si>
  <si>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</si>
  <si>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</si>
  <si>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</si>
  <si>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</si>
  <si>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</si>
  <si>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</si>
  <si>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</si>
  <si>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</si>
  <si>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</si>
  <si>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</si>
  <si>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</si>
  <si>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</si>
  <si>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</si>
  <si>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</si>
  <si>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</si>
  <si>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</si>
  <si>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</si>
  <si>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</si>
  <si>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</si>
  <si>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</si>
  <si>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</si>
  <si>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</si>
  <si>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</si>
  <si>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</si>
  <si>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</si>
  <si>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</si>
  <si>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</si>
  <si>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</si>
  <si>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</si>
  <si>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</si>
  <si>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</si>
  <si>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</si>
  <si>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</si>
  <si>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</si>
  <si>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</si>
  <si>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</si>
  <si>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</si>
  <si>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</si>
  <si>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</si>
  <si>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</si>
  <si>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</si>
  <si>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</si>
  <si>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</si>
  <si>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</si>
  <si>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</si>
  <si>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</si>
  <si>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</si>
  <si>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</si>
  <si>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</si>
  <si>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</si>
  <si>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</si>
  <si>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</si>
  <si>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</si>
  <si>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</si>
  <si>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</si>
  <si>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</si>
  <si>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</si>
  <si>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</si>
  <si>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</si>
  <si>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</si>
  <si>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</si>
  <si>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</si>
  <si>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</si>
  <si>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</si>
  <si>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</si>
  <si>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</si>
  <si>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</si>
  <si>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</si>
  <si>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</si>
  <si>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</si>
  <si>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</si>
  <si>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</si>
  <si>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</si>
  <si>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</si>
  <si>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</si>
  <si>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</si>
  <si>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</si>
  <si>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</si>
  <si>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</si>
  <si>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</si>
  <si>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</si>
  <si>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</si>
  <si>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</si>
  <si>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</si>
  <si>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</si>
  <si>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</si>
  <si>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</si>
  <si>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</si>
  <si>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</si>
  <si>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</si>
  <si>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</si>
  <si>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</si>
  <si>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</si>
  <si>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</si>
  <si>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</si>
  <si>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</si>
  <si>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</si>
  <si>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</si>
  <si>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</si>
  <si>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</si>
  <si>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</si>
  <si>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</si>
  <si>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</si>
  <si>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</si>
  <si>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</si>
  <si>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</si>
  <si>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</si>
  <si>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</si>
  <si>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</si>
  <si>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</si>
  <si>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</si>
  <si>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</si>
  <si>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</si>
  <si>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</si>
  <si>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</si>
  <si>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</si>
  <si>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</si>
  <si>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</si>
  <si>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</si>
  <si>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</si>
  <si>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</si>
  <si>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</si>
  <si>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</si>
  <si>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</si>
  <si>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</si>
  <si>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</si>
  <si>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</si>
  <si>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</si>
  <si>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</si>
  <si>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</si>
  <si>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</si>
  <si>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</si>
  <si>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</si>
  <si>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</si>
  <si>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</si>
  <si>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</si>
  <si>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</si>
  <si>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</si>
  <si>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</si>
  <si>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</si>
  <si>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</si>
  <si>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</si>
  <si>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</si>
  <si>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</si>
  <si>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</si>
  <si>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</si>
  <si>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</si>
  <si>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</si>
  <si>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</si>
  <si>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</si>
  <si>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</si>
  <si>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</si>
  <si>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</si>
  <si>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</si>
  <si>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</si>
  <si>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</si>
  <si>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</si>
  <si>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</si>
  <si>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</si>
  <si>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</si>
  <si>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</si>
  <si>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</si>
  <si>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</si>
  <si>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</si>
  <si>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</si>
  <si>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</si>
  <si>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</si>
  <si>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</si>
  <si>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</si>
  <si>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</si>
  <si>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</si>
  <si>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</si>
  <si>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</si>
  <si>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</si>
  <si>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</si>
  <si>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</si>
  <si>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8年</t>
    <rPh sb="1" eb="2">
      <t>ネン</t>
    </rPh>
    <phoneticPr fontId="8"/>
  </si>
  <si>
    <t>月</t>
    <rPh sb="0" eb="1">
      <t>ガツ</t>
    </rPh>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</si>
  <si>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</si>
  <si>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</si>
  <si>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</si>
  <si>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</si>
  <si>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</si>
  <si>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</si>
  <si>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</si>
  <si>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</si>
  <si>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</si>
  <si>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国保連合会に登録している口座に補助金が振り込まれていることを確認した</t>
    <rPh sb="0" eb="1">
      <t>コクホ</t>
    </rPh>
    <rPh sb="1" eb="4">
      <t>レンゴウカイ</t>
    </rPh>
    <rPh sb="6" eb="8">
      <t>トウロク</t>
    </rPh>
    <rPh sb="12" eb="14">
      <t>コウザ</t>
    </rPh>
    <rPh sb="15" eb="18">
      <t>ホジョキン</t>
    </rPh>
    <rPh sb="19" eb="20">
      <t>フ</t>
    </rPh>
    <rPh sb="21" eb="22">
      <t>コ</t>
    </rPh>
    <rPh sb="30" eb="32">
      <t>カクニン</t>
    </rPh>
    <phoneticPr fontId="8"/>
  </si>
  <si>
    <t>この欄は「×」と表示されても問題ありません。</t>
    <rPh sb="2" eb="3">
      <t>ラン</t>
    </rPh>
    <rPh sb="8" eb="10">
      <t>ヒョウジ</t>
    </rPh>
    <rPh sb="14" eb="16">
      <t>モンダイ</t>
    </rPh>
    <phoneticPr fontId="8"/>
  </si>
  <si>
    <t>【記入上の注意】
・この様式は山形県用です。他の都道府県様式での申請はお受けできません。
・事業所の数が多く、１枚に記載しきれない場合は、適宜、行を追加してください。
・補助金の支払は、原則として、国保連合会に登録している介護給付費等の振込先口座に振り込まれます。
　事業所の口座を登録している場合など、別途委任状の提出が必要です。
・債権譲渡を行っている事業所の場合、
　別途、指定する様式で法人・事業所の振込先の口座情報等をご提出ください。</t>
    <rPh sb="1" eb="4">
      <t>キニュウジョウ</t>
    </rPh>
    <rPh sb="5" eb="7">
      <t>チュウイ</t>
    </rPh>
    <rPh sb="12" eb="14">
      <t>ヨウシキ</t>
    </rPh>
    <rPh sb="15" eb="17">
      <t>ヤマガタ</t>
    </rPh>
    <rPh sb="17" eb="18">
      <t>ケン</t>
    </rPh>
    <rPh sb="18" eb="19">
      <t>ヨウ</t>
    </rPh>
    <rPh sb="22" eb="23">
      <t>ホカ</t>
    </rPh>
    <rPh sb="24" eb="28">
      <t>トドウフケン</t>
    </rPh>
    <rPh sb="28" eb="30">
      <t>ヨウシキ</t>
    </rPh>
    <rPh sb="32" eb="34">
      <t>シンセイ</t>
    </rPh>
    <rPh sb="36" eb="37">
      <t>ウ</t>
    </rPh>
    <rPh sb="46" eb="49">
      <t>ジギョウショ</t>
    </rPh>
    <rPh sb="50" eb="51">
      <t>カズ</t>
    </rPh>
    <rPh sb="52" eb="53">
      <t>オオ</t>
    </rPh>
    <rPh sb="56" eb="57">
      <t>マイ</t>
    </rPh>
    <rPh sb="58" eb="60">
      <t>キサイ</t>
    </rPh>
    <rPh sb="65" eb="67">
      <t>バアイ</t>
    </rPh>
    <rPh sb="69" eb="71">
      <t>テキギ</t>
    </rPh>
    <rPh sb="72" eb="73">
      <t>ギョウ</t>
    </rPh>
    <rPh sb="74" eb="76">
      <t>ツイカ</t>
    </rPh>
    <rPh sb="85" eb="88">
      <t>ホジョキン</t>
    </rPh>
    <rPh sb="89" eb="91">
      <t>シハラ</t>
    </rPh>
    <rPh sb="93" eb="95">
      <t>ゲンソク</t>
    </rPh>
    <phoneticPr fontId="8"/>
  </si>
  <si>
    <t>国保連合会に登録している口座に補助金を交付されることを確認。（確認した場合「○」と入力）</t>
    <rPh sb="0" eb="2">
      <t>コクホ</t>
    </rPh>
    <rPh sb="2" eb="5">
      <t>レンゴウカイ</t>
    </rPh>
    <rPh sb="6" eb="8">
      <t>トウロク</t>
    </rPh>
    <rPh sb="12" eb="14">
      <t>コウザ</t>
    </rPh>
    <rPh sb="15" eb="18">
      <t>ホジョキン</t>
    </rPh>
    <rPh sb="19" eb="21">
      <t>コウフ</t>
    </rPh>
    <rPh sb="27" eb="29">
      <t>カクニン</t>
    </rPh>
    <rPh sb="31" eb="33">
      <t>カクニン</t>
    </rPh>
    <rPh sb="35" eb="37">
      <t>バアイ</t>
    </rPh>
    <rPh sb="41" eb="43">
      <t>ニュウリョク</t>
    </rPh>
    <phoneticPr fontId="8"/>
  </si>
  <si>
    <t>事業所が債権譲渡を行っているか。（「○の場合」別途、県に振込口座情報の提供が必要。）</t>
    <rPh sb="0" eb="3">
      <t>ジギョウショ</t>
    </rPh>
    <rPh sb="4" eb="6">
      <t>サイケン</t>
    </rPh>
    <rPh sb="6" eb="8">
      <t>ジョウト</t>
    </rPh>
    <rPh sb="9" eb="10">
      <t>オコナ</t>
    </rPh>
    <rPh sb="20" eb="22">
      <t>バアイ</t>
    </rPh>
    <rPh sb="23" eb="25">
      <t>ベット</t>
    </rPh>
    <rPh sb="26" eb="27">
      <t>ケン</t>
    </rPh>
    <rPh sb="28" eb="30">
      <t>フリコミ</t>
    </rPh>
    <rPh sb="30" eb="32">
      <t>コウザ</t>
    </rPh>
    <rPh sb="32" eb="34">
      <t>ジョウホウ</t>
    </rPh>
    <rPh sb="35" eb="37">
      <t>テイキョウ</t>
    </rPh>
    <rPh sb="38" eb="40">
      <t>ヒツヨウ</t>
    </rPh>
    <phoneticPr fontId="8"/>
  </si>
  <si>
    <t>この欄は「×」と表示されても問題ありません。</t>
    <rPh sb="2" eb="3">
      <t>ラン</t>
    </rPh>
    <rPh sb="8" eb="10">
      <t>ヒョウジ</t>
    </rPh>
    <rPh sb="14" eb="16">
      <t>モンダイ</t>
    </rPh>
    <phoneticPr fontId="8"/>
  </si>
  <si>
    <t>【山形県において、振込先の事業所が債権譲渡を行っている場合】
債権譲渡を行っている振込先の事業所について、山形県に振込口座情報を提供しています。</t>
    <rPh sb="1" eb="4">
      <t>ヤマガタケン</t>
    </rPh>
    <rPh sb="53" eb="56">
      <t>ヤマガタケン</t>
    </rPh>
    <phoneticPr fontId="8"/>
  </si>
  <si>
    <t>【記入上の注意】
・　各証明資料は、山形県又は指定権者からの求めがあった場合には、速やかに提出すること。
・　本表への虚偽記載の他、補助金の請求に関して不正があった場合は、補助金を返還することとなる場合がある。</t>
    <rPh sb="18" eb="21">
      <t>ヤマガタケン</t>
    </rPh>
    <phoneticPr fontId="8"/>
  </si>
  <si>
    <t>山形県での補助金の見込額の合計[円]</t>
    <rPh sb="0" eb="3">
      <t>ヤマガタケン</t>
    </rPh>
    <rPh sb="5" eb="8">
      <t>ホジョキン</t>
    </rPh>
    <rPh sb="9" eb="11">
      <t>ミコミ</t>
    </rPh>
    <rPh sb="11" eb="12">
      <t>ガク</t>
    </rPh>
    <rPh sb="13" eb="15">
      <t>ゴウケイ</t>
    </rPh>
    <rPh sb="16" eb="17">
      <t>エン</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</si>
  <si>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</si>
  <si>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令和８年度福祉・介護職員等処遇改善等緊急支援事業費補助金による人件費改善以外の部分で賃金水準を引き下げません。</t>
    <rPh sb="31" eb="34">
      <t>ジンケンヒ</t>
    </rPh>
    <rPh sb="34" eb="36">
      <t>カイゼン</t>
    </rPh>
    <rPh sb="35" eb="36">
      <t>チンカイ</t>
    </rPh>
    <rPh sb="36" eb="38">
      <t>イガイ</t>
    </rPh>
    <rPh sb="39" eb="41">
      <t>ブブン</t>
    </rPh>
    <rPh sb="42" eb="44">
      <t>チンギン</t>
    </rPh>
    <rPh sb="44" eb="46">
      <t>スイジュン</t>
    </rPh>
    <rPh sb="47" eb="48">
      <t>ヒ</t>
    </rPh>
    <rPh sb="49" eb="50">
      <t>サ</t>
    </rPh>
    <phoneticPr fontId="8"/>
  </si>
  <si>
    <t>山形県のホームページ等で、令和８年度福祉・介護職員等処遇改善等緊急支援事業費補助金計画書の提出先を確認しました。</t>
    <rPh sb="0" eb="3">
      <t>ヤマガタケン</t>
    </rPh>
    <rPh sb="10" eb="11">
      <t>トウ</t>
    </rPh>
    <rPh sb="41" eb="44">
      <t>ケイカクショ</t>
    </rPh>
    <rPh sb="45" eb="47">
      <t>テイシュツ</t>
    </rPh>
    <rPh sb="47" eb="48">
      <t>サキ</t>
    </rPh>
    <rPh sb="49" eb="51">
      <t>カクニン</t>
    </rPh>
    <phoneticPr fontId="8"/>
  </si>
  <si>
    <t>別紙様式２－１（令和８年度福祉・介護職員等処遇改善等緊急支援事業費補助金計画書　総括表）</t>
    <rPh sb="0" eb="2">
      <t>ベッシ</t>
    </rPh>
    <rPh sb="2" eb="4">
      <t>ヨウシキ</t>
    </rPh>
    <rPh sb="36" eb="39">
      <t>ケイカクショ</t>
    </rPh>
    <rPh sb="40" eb="43">
      <t>ソウカツヒョウ</t>
    </rPh>
    <phoneticPr fontId="8"/>
  </si>
  <si>
    <t>計画書（令和８年度福祉・介護職員等処遇改善等緊急支援事業費補助金）
基本情報入力シート</t>
    <phoneticPr fontId="8"/>
  </si>
  <si>
    <t>本令和８年度福祉・介護職員等処遇改善等緊急支援事業費補助金計画書の記載内容に虚偽がないこと及び記載内容を証明する資料を適切に保管していることを誓約します。</t>
    <rPh sb="29" eb="32">
      <t>ケイカクショ</t>
    </rPh>
    <phoneticPr fontId="8"/>
  </si>
  <si>
    <t>【山形県において、振込先の事業所が債権譲渡を行っていない場合】
令和８年度福祉・介護職員等処遇改善等緊急支援事業費補助金の支払に係る山形県の国民健康保険団体連合会から山形県への支払口座情報の提供に同意します。</t>
    <rPh sb="1" eb="4">
      <t>ヤマガタケン</t>
    </rPh>
    <rPh sb="66" eb="69">
      <t>ヤマガタケン</t>
    </rPh>
    <rPh sb="83" eb="86">
      <t>ヤマガタケン</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</si>
  <si>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</si>
  <si>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交付対象月
※令和７年12月を基本とし、各事業所の判断により、令和８年１月、２月又は３月も選択可能。どれか１つのみに「○」。）</t>
    <phoneticPr fontId="8"/>
  </si>
  <si>
    <t>別紙様式２－２（令和８年度福祉・介護職員等処遇改善等緊急支援事業費補助金計画書　個票）</t>
    <rPh sb="0" eb="2">
      <t>ベッシ</t>
    </rPh>
    <rPh sb="2" eb="4">
      <t>ヨウシキ</t>
    </rPh>
    <rPh sb="36" eb="39">
      <t>ケイカクショ</t>
    </rPh>
    <rPh sb="40" eb="42">
      <t>コヒョウ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</si>
</sst>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11"/>
      <color rgb="FFFF0000"/>
      <name val="ＭＳ Ｐゴシック"/>
      <family val="3"/>
      <charset val="128"/>
    </font>
    <font>
      <b/>
      <sz val="16"/>
      <color rgb="FFFF0000"/>
      <name val="ＭＳ Ｐゴシック"/>
      <family val="3"/>
      <charset val="128"/>
    </font>
    <font>
      <u/>
      <sz val="11"/>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3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36" fillId="0" borderId="0" xfId="0" applyFont="1" applyAlignment="1">
      <alignment vertical="center" wrapText="1"/>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1" fillId="24" borderId="72" xfId="0" applyFont="1" applyFill="1" applyBorder="1" applyAlignment="1">
      <alignment horizontal="center" vertical="center" wrapText="1"/>
    </xf>
    <xf numFmtId="0" fontId="93" fillId="0" borderId="0" xfId="0" applyFont="1">
      <alignment vertical="center"/>
    </xf>
    <xf numFmtId="0" fontId="51" fillId="24" borderId="0" xfId="0" applyFont="1" applyFill="1" applyAlignment="1">
      <alignment horizontal="center" vertical="center"/>
    </xf>
    <xf numFmtId="0" fontId="31" fillId="24" borderId="0" xfId="0" applyFont="1" applyFill="1" applyAlignment="1">
      <alignment horizontal="right" vertical="center"/>
    </xf>
    <xf numFmtId="0" fontId="26" fillId="0" borderId="0" xfId="0" applyFont="1" applyAlignment="1">
      <alignment horizontal="left" vertical="center"/>
    </xf>
    <xf numFmtId="0" fontId="95" fillId="0" borderId="0" xfId="48" applyFont="1" applyFill="1" applyBorder="1" applyAlignment="1" applyProtection="1">
      <alignment horizontal="left" vertical="center"/>
      <protection locked="0"/>
    </xf>
    <xf numFmtId="0" fontId="92" fillId="0" borderId="85" xfId="0" applyFont="1" applyBorder="1">
      <alignment vertical="center"/>
    </xf>
    <xf numFmtId="0" fontId="31" fillId="24" borderId="24"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26"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26" fillId="0" borderId="0" xfId="0" applyFont="1" applyAlignment="1">
      <alignment horizontal="left" vertical="center"/>
    </xf>
    <xf numFmtId="0" fontId="26" fillId="0" borderId="30" xfId="0" applyFont="1" applyBorder="1" applyAlignment="1">
      <alignment horizontal="left" vertical="center"/>
    </xf>
    <xf numFmtId="0" fontId="26" fillId="25" borderId="22" xfId="0" applyFont="1" applyFill="1" applyBorder="1" applyAlignment="1" applyProtection="1">
      <alignment horizontal="center" vertical="center"/>
      <protection locked="0"/>
    </xf>
    <xf numFmtId="0" fontId="26" fillId="25" borderId="25" xfId="0" applyFont="1" applyFill="1" applyBorder="1" applyAlignment="1" applyProtection="1">
      <alignment horizontal="center" vertical="center"/>
      <protection locked="0"/>
    </xf>
    <xf numFmtId="0" fontId="26" fillId="25" borderId="26" xfId="0" applyFont="1" applyFill="1" applyBorder="1" applyAlignment="1" applyProtection="1">
      <alignment horizontal="center" vertical="center"/>
      <protection locked="0"/>
    </xf>
    <xf numFmtId="0" fontId="92" fillId="0" borderId="0" xfId="0" applyFont="1" applyAlignment="1">
      <alignment horizontal="left" vertical="center" wrapText="1"/>
    </xf>
    <xf numFmtId="0" fontId="92" fillId="0" borderId="0" xfId="0" applyFont="1" applyAlignment="1">
      <alignment horizontal="left" vertical="center"/>
    </xf>
    <xf numFmtId="0" fontId="92" fillId="0" borderId="30" xfId="0" applyFont="1" applyBorder="1" applyAlignment="1">
      <alignment horizontal="left" vertical="center"/>
    </xf>
    <xf numFmtId="0" fontId="37" fillId="0" borderId="0" xfId="0" applyFont="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92" fillId="0" borderId="30" xfId="0" applyFont="1" applyBorder="1" applyAlignment="1">
      <alignment horizontal="left" vertical="center" wrapText="1"/>
    </xf>
    <xf numFmtId="0" fontId="26"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0" fillId="24" borderId="0" xfId="0"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1" fillId="24" borderId="13" xfId="0" applyFont="1" applyFill="1" applyBorder="1">
      <alignment vertical="center"/>
    </xf>
    <xf numFmtId="0" fontId="31"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1" fillId="24" borderId="12" xfId="0" applyFont="1" applyFill="1" applyBorder="1" applyAlignment="1">
      <alignment horizontal="left" vertical="center"/>
    </xf>
    <xf numFmtId="0" fontId="31" fillId="24" borderId="29" xfId="0" applyFont="1" applyFill="1" applyBorder="1" applyAlignment="1">
      <alignment horizontal="left" vertical="center"/>
    </xf>
    <xf numFmtId="0" fontId="32" fillId="24" borderId="51" xfId="0" applyFont="1" applyFill="1" applyBorder="1" applyAlignment="1">
      <alignment horizontal="center" vertical="center"/>
    </xf>
    <xf numFmtId="0" fontId="32" fillId="24" borderId="25" xfId="0" applyFont="1" applyFill="1" applyBorder="1" applyAlignment="1">
      <alignment horizontal="center" vertical="center"/>
    </xf>
    <xf numFmtId="0" fontId="32"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94" fillId="24" borderId="22" xfId="0" applyFont="1" applyFill="1" applyBorder="1" applyAlignment="1">
      <alignment horizontal="left" vertical="center" wrapText="1"/>
    </xf>
    <xf numFmtId="0" fontId="94" fillId="24" borderId="25" xfId="0" applyFont="1" applyFill="1" applyBorder="1" applyAlignment="1">
      <alignment horizontal="left" vertical="center" wrapText="1"/>
    </xf>
    <xf numFmtId="0" fontId="94" fillId="24" borderId="26" xfId="0" applyFont="1" applyFill="1" applyBorder="1" applyAlignment="1">
      <alignment horizontal="left" vertical="center" wrapText="1"/>
    </xf>
    <xf numFmtId="0" fontId="32" fillId="24" borderId="52" xfId="0" applyFont="1" applyFill="1" applyBorder="1" applyAlignment="1">
      <alignment horizontal="center" vertical="center"/>
    </xf>
    <xf numFmtId="0" fontId="32"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left" vertical="center" wrapText="1"/>
    </xf>
    <xf numFmtId="0" fontId="0" fillId="0" borderId="10" xfId="0" applyBorder="1" applyAlignment="1">
      <alignment horizontal="left" vertical="center" wrapText="1"/>
    </xf>
    <xf numFmtId="0" fontId="0" fillId="0" borderId="24" xfId="0" applyBorder="1" applyAlignment="1">
      <alignment horizontal="left" vertical="center" wrapText="1"/>
    </xf>
    <xf numFmtId="0" fontId="31" fillId="24" borderId="31" xfId="0" applyFont="1" applyFill="1" applyBorder="1" applyAlignment="1">
      <alignment horizontal="center" vertical="center" wrapText="1"/>
    </xf>
    <xf numFmtId="0" fontId="31" fillId="24" borderId="69" xfId="0" applyFont="1" applyFill="1" applyBorder="1" applyAlignment="1">
      <alignment horizontal="center" vertical="center" wrapText="1"/>
    </xf>
    <xf numFmtId="0" fontId="31" fillId="24" borderId="16" xfId="0" applyFont="1" applyFill="1" applyBorder="1" applyAlignment="1">
      <alignment horizontal="center" vertical="center" wrapText="1"/>
    </xf>
    <xf numFmtId="0" fontId="31" fillId="24" borderId="17" xfId="0" applyFont="1" applyFill="1" applyBorder="1" applyAlignment="1">
      <alignment horizontal="center" vertical="center" wrapText="1"/>
    </xf>
    <xf numFmtId="0" fontId="31"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5">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 name="テキスト ボックス 1">
          <a:extLst>
            <a:ext uri="{FF2B5EF4-FFF2-40B4-BE49-F238E27FC236}">
              <a16:creationId xmlns:a16="http://schemas.microsoft.com/office/drawing/2014/main" id="{E6E908E4-01BF-4200-A607-27D1B2A07320}"/>
            </a:ext>
          </a:extLst>
        </xdr:cNvPr>
        <xdr:cNvSpPr txBox="1"/>
      </xdr:nvSpPr>
      <xdr:spPr>
        <a:xfrm>
          <a:off x="7829283" y="276225"/>
          <a:ext cx="1003314"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831764" y="565993"/>
          <a:ext cx="3903262" cy="79135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topLeftCell="A18" zoomScale="80" zoomScaleNormal="80" zoomScaleSheetLayoutView="80" workbookViewId="0">
      <selection activeCell="L23" sqref="L23:AD23"/>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13" t="s">
        <v>2171</v>
      </c>
      <c r="B1" s="413"/>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153"/>
      <c r="AM1" s="154" t="s">
        <v>0</v>
      </c>
    </row>
    <row r="2" spans="1:39" s="152" customFormat="1" ht="28.9" customHeight="1">
      <c r="A2" s="412" t="s">
        <v>1</v>
      </c>
      <c r="B2" s="412"/>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412"/>
      <c r="AF2" s="155"/>
    </row>
    <row r="3" spans="1:39" s="157" customFormat="1" ht="99" customHeight="1">
      <c r="A3" s="448" t="s">
        <v>2137</v>
      </c>
      <c r="B3" s="448"/>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156"/>
    </row>
    <row r="4" spans="1:39" s="152" customFormat="1" ht="45" customHeight="1">
      <c r="A4" s="453" t="s">
        <v>2154</v>
      </c>
      <c r="B4" s="453"/>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12"/>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2138</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60" t="s">
        <v>2153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row>
    <row r="14" spans="1:39" ht="38.450000000000003" customHeight="1">
      <c r="A14" s="461" t="s">
        <v>2139</v>
      </c>
      <c r="B14" s="461"/>
      <c r="C14" s="461"/>
      <c r="D14" s="461"/>
      <c r="E14" s="461"/>
      <c r="F14" s="461"/>
      <c r="G14" s="461"/>
      <c r="H14" s="461"/>
      <c r="I14" s="461"/>
      <c r="J14" s="461"/>
      <c r="K14" s="461"/>
      <c r="L14" s="461"/>
      <c r="M14" s="461"/>
      <c r="N14" s="461"/>
      <c r="O14" s="461"/>
      <c r="P14" s="461"/>
      <c r="Q14" s="461"/>
      <c r="R14" s="461"/>
      <c r="S14" s="461"/>
      <c r="T14" s="461"/>
      <c r="U14" s="329"/>
      <c r="V14" s="449" t="s">
        <v>215</v>
      </c>
      <c r="W14" s="450"/>
      <c r="X14" s="450"/>
      <c r="Y14" s="450"/>
      <c r="Z14" s="450"/>
      <c r="AA14" s="451"/>
      <c r="AB14" s="451"/>
      <c r="AC14" s="451"/>
      <c r="AD14" s="451"/>
      <c r="AE14" s="451"/>
      <c r="AF14" s="162"/>
      <c r="AG14" s="160"/>
      <c r="AH14" s="161"/>
    </row>
    <row r="15" spans="1:39" ht="22.9" customHeight="1">
      <c r="A15" s="330"/>
      <c r="B15" s="330"/>
      <c r="C15" s="330"/>
      <c r="D15" s="330"/>
      <c r="E15" s="330"/>
      <c r="F15" s="330"/>
      <c r="G15" s="330"/>
      <c r="H15" s="330"/>
      <c r="I15" s="330"/>
      <c r="J15" s="330"/>
      <c r="K15" s="330"/>
      <c r="L15" s="330"/>
      <c r="M15" s="330"/>
      <c r="N15" s="330"/>
      <c r="O15" s="330"/>
      <c r="P15" s="330"/>
      <c r="Q15" s="330"/>
      <c r="R15" s="330"/>
      <c r="S15" s="330"/>
      <c r="T15" s="330"/>
      <c r="U15" s="330"/>
      <c r="V15" s="414"/>
      <c r="W15" s="414"/>
      <c r="X15" s="414"/>
      <c r="Y15" s="414"/>
      <c r="Z15" s="414"/>
      <c r="AA15" s="414"/>
      <c r="AB15" s="414"/>
      <c r="AC15" s="414"/>
      <c r="AD15" s="414"/>
      <c r="AE15" s="414"/>
      <c r="AF15" s="163"/>
      <c r="AG15" s="31"/>
    </row>
    <row r="16" spans="1:39" ht="3" customHeight="1">
      <c r="A16" s="452"/>
      <c r="B16" s="452"/>
      <c r="C16" s="452"/>
      <c r="D16" s="452"/>
      <c r="E16" s="452"/>
      <c r="F16" s="452"/>
      <c r="G16" s="452"/>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164"/>
    </row>
    <row r="17" spans="1:39" ht="3" customHeight="1">
      <c r="A17" s="452"/>
      <c r="B17" s="452"/>
      <c r="C17" s="452"/>
      <c r="D17" s="452"/>
      <c r="E17" s="452"/>
      <c r="F17" s="452"/>
      <c r="G17" s="452"/>
      <c r="H17" s="452"/>
      <c r="I17" s="452"/>
      <c r="J17" s="452"/>
      <c r="K17" s="452"/>
      <c r="L17" s="452"/>
      <c r="M17" s="452"/>
      <c r="N17" s="452"/>
      <c r="O17" s="452"/>
      <c r="P17" s="452"/>
      <c r="Q17" s="452"/>
      <c r="R17" s="452"/>
      <c r="S17" s="452"/>
      <c r="T17" s="452"/>
      <c r="U17" s="452"/>
      <c r="V17" s="452"/>
      <c r="W17" s="452"/>
      <c r="X17" s="452"/>
      <c r="Y17" s="452"/>
      <c r="Z17" s="452"/>
      <c r="AA17" s="452"/>
      <c r="AB17" s="452"/>
      <c r="AC17" s="452"/>
      <c r="AD17" s="452"/>
      <c r="AE17" s="452"/>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34" t="s">
        <v>3</v>
      </c>
      <c r="B19" s="434"/>
      <c r="C19" s="434"/>
      <c r="D19" s="434"/>
      <c r="E19" s="434"/>
      <c r="F19" s="434"/>
      <c r="G19" s="434"/>
      <c r="H19" s="434"/>
      <c r="I19" s="434"/>
      <c r="J19" s="434"/>
      <c r="K19" s="434"/>
      <c r="L19" s="434"/>
      <c r="M19" s="434"/>
      <c r="N19" s="434"/>
      <c r="O19" s="434"/>
      <c r="P19" s="434"/>
      <c r="Q19" s="434"/>
      <c r="R19" s="434"/>
      <c r="S19" s="434"/>
      <c r="T19" s="434"/>
      <c r="U19" s="434"/>
      <c r="V19" s="434"/>
      <c r="W19" s="434"/>
      <c r="X19" s="434"/>
      <c r="Y19" s="434"/>
      <c r="Z19" s="434"/>
      <c r="AA19" s="434"/>
      <c r="AB19" s="34"/>
      <c r="AC19" s="34"/>
      <c r="AD19" s="34"/>
    </row>
    <row r="20" spans="1:39" ht="20.100000000000001" customHeight="1">
      <c r="A20" s="438" t="s">
        <v>4</v>
      </c>
      <c r="B20" s="423" t="s">
        <v>5</v>
      </c>
      <c r="C20" s="423"/>
      <c r="D20" s="423"/>
      <c r="E20" s="423"/>
      <c r="F20" s="423"/>
      <c r="G20" s="423"/>
      <c r="H20" s="423"/>
      <c r="I20" s="423"/>
      <c r="J20" s="423"/>
      <c r="K20" s="423"/>
      <c r="L20" s="442"/>
      <c r="M20" s="443"/>
      <c r="N20" s="443"/>
      <c r="O20" s="443"/>
      <c r="P20" s="443"/>
      <c r="Q20" s="443"/>
      <c r="R20" s="443"/>
      <c r="S20" s="443"/>
      <c r="T20" s="443"/>
      <c r="U20" s="443"/>
      <c r="V20" s="443"/>
      <c r="W20" s="443"/>
      <c r="X20" s="443"/>
      <c r="Y20" s="443"/>
      <c r="Z20" s="443"/>
      <c r="AA20" s="443"/>
      <c r="AB20" s="443"/>
      <c r="AC20" s="443"/>
      <c r="AD20" s="444"/>
      <c r="AF20"/>
    </row>
    <row r="21" spans="1:39" ht="20.100000000000001" customHeight="1">
      <c r="A21" s="439"/>
      <c r="B21" s="423" t="s">
        <v>6</v>
      </c>
      <c r="C21" s="423"/>
      <c r="D21" s="423"/>
      <c r="E21" s="423"/>
      <c r="F21" s="423"/>
      <c r="G21" s="423"/>
      <c r="H21" s="423"/>
      <c r="I21" s="423"/>
      <c r="J21" s="423"/>
      <c r="K21" s="423"/>
      <c r="L21" s="442"/>
      <c r="M21" s="443"/>
      <c r="N21" s="443"/>
      <c r="O21" s="443"/>
      <c r="P21" s="443"/>
      <c r="Q21" s="443"/>
      <c r="R21" s="443"/>
      <c r="S21" s="443"/>
      <c r="T21" s="443"/>
      <c r="U21" s="443"/>
      <c r="V21" s="443"/>
      <c r="W21" s="443"/>
      <c r="X21" s="443"/>
      <c r="Y21" s="443"/>
      <c r="Z21" s="443"/>
      <c r="AA21" s="443"/>
      <c r="AB21" s="443"/>
      <c r="AC21" s="443"/>
      <c r="AD21" s="444"/>
      <c r="AF21"/>
    </row>
    <row r="22" spans="1:39" ht="20.100000000000001" customHeight="1">
      <c r="A22" s="417" t="s">
        <v>7</v>
      </c>
      <c r="B22" s="423" t="s">
        <v>8</v>
      </c>
      <c r="C22" s="423"/>
      <c r="D22" s="423"/>
      <c r="E22" s="423"/>
      <c r="F22" s="423"/>
      <c r="G22" s="423"/>
      <c r="H22" s="423"/>
      <c r="I22" s="423"/>
      <c r="J22" s="423"/>
      <c r="K22" s="423"/>
      <c r="L22" s="454"/>
      <c r="M22" s="455"/>
      <c r="N22" s="455"/>
      <c r="O22" s="456"/>
      <c r="P22" s="264"/>
      <c r="Q22" s="457"/>
      <c r="R22" s="458"/>
      <c r="S22" s="458"/>
      <c r="T22" s="458"/>
      <c r="U22" s="459"/>
      <c r="V22" s="148"/>
      <c r="W22" s="148"/>
      <c r="X22" s="148"/>
      <c r="Y22" s="148"/>
      <c r="Z22" s="148"/>
      <c r="AA22" s="34"/>
      <c r="AB22" s="34"/>
      <c r="AC22" s="34"/>
      <c r="AD22" s="34"/>
      <c r="AF22"/>
      <c r="AM22" s="165" t="s">
        <v>9</v>
      </c>
    </row>
    <row r="23" spans="1:39" ht="44.25" customHeight="1">
      <c r="A23" s="440"/>
      <c r="B23" s="441" t="s">
        <v>10</v>
      </c>
      <c r="C23" s="441"/>
      <c r="D23" s="441"/>
      <c r="E23" s="441"/>
      <c r="F23" s="441"/>
      <c r="G23" s="441"/>
      <c r="H23" s="441"/>
      <c r="I23" s="441"/>
      <c r="J23" s="441"/>
      <c r="K23" s="441"/>
      <c r="L23" s="442"/>
      <c r="M23" s="443"/>
      <c r="N23" s="443"/>
      <c r="O23" s="443"/>
      <c r="P23" s="443"/>
      <c r="Q23" s="443"/>
      <c r="R23" s="443"/>
      <c r="S23" s="443"/>
      <c r="T23" s="443"/>
      <c r="U23" s="443"/>
      <c r="V23" s="443"/>
      <c r="W23" s="443"/>
      <c r="X23" s="443"/>
      <c r="Y23" s="443"/>
      <c r="Z23" s="443"/>
      <c r="AA23" s="443"/>
      <c r="AB23" s="443"/>
      <c r="AC23" s="443"/>
      <c r="AD23" s="444"/>
      <c r="AF23"/>
      <c r="AM23" s="165" t="str">
        <f>L22&amp;"-"&amp;Q22</f>
        <v>-</v>
      </c>
    </row>
    <row r="24" spans="1:39" ht="38.25" customHeight="1">
      <c r="A24" s="418"/>
      <c r="B24" s="441" t="s">
        <v>11</v>
      </c>
      <c r="C24" s="441"/>
      <c r="D24" s="441"/>
      <c r="E24" s="441"/>
      <c r="F24" s="441"/>
      <c r="G24" s="441"/>
      <c r="H24" s="441"/>
      <c r="I24" s="441"/>
      <c r="J24" s="441"/>
      <c r="K24" s="441"/>
      <c r="L24" s="445"/>
      <c r="M24" s="446"/>
      <c r="N24" s="446"/>
      <c r="O24" s="446"/>
      <c r="P24" s="446"/>
      <c r="Q24" s="446"/>
      <c r="R24" s="446"/>
      <c r="S24" s="446"/>
      <c r="T24" s="446"/>
      <c r="U24" s="446"/>
      <c r="V24" s="446"/>
      <c r="W24" s="446"/>
      <c r="X24" s="446"/>
      <c r="Y24" s="446"/>
      <c r="Z24" s="446"/>
      <c r="AA24" s="446"/>
      <c r="AB24" s="446"/>
      <c r="AC24" s="446"/>
      <c r="AD24" s="447"/>
      <c r="AF24"/>
    </row>
    <row r="25" spans="1:39" ht="30" customHeight="1">
      <c r="A25" s="421" t="s">
        <v>12</v>
      </c>
      <c r="B25" s="420" t="s">
        <v>13</v>
      </c>
      <c r="C25" s="423"/>
      <c r="D25" s="423"/>
      <c r="E25" s="423"/>
      <c r="F25" s="423"/>
      <c r="G25" s="423"/>
      <c r="H25" s="423"/>
      <c r="I25" s="423"/>
      <c r="J25" s="423"/>
      <c r="K25" s="423"/>
      <c r="L25" s="431"/>
      <c r="M25" s="432"/>
      <c r="N25" s="432"/>
      <c r="O25" s="432"/>
      <c r="P25" s="432"/>
      <c r="Q25" s="432"/>
      <c r="R25" s="432"/>
      <c r="S25" s="432"/>
      <c r="T25" s="432"/>
      <c r="U25" s="432"/>
      <c r="V25" s="432"/>
      <c r="W25" s="432"/>
      <c r="X25" s="432"/>
      <c r="Y25" s="432"/>
      <c r="Z25" s="432"/>
      <c r="AA25" s="432"/>
      <c r="AB25" s="432"/>
      <c r="AC25" s="432"/>
      <c r="AD25" s="433"/>
      <c r="AF25"/>
    </row>
    <row r="26" spans="1:39" ht="19.5" customHeight="1">
      <c r="A26" s="422"/>
      <c r="B26" s="419" t="s">
        <v>14</v>
      </c>
      <c r="C26" s="419"/>
      <c r="D26" s="419"/>
      <c r="E26" s="419"/>
      <c r="F26" s="419"/>
      <c r="G26" s="419"/>
      <c r="H26" s="419"/>
      <c r="I26" s="419"/>
      <c r="J26" s="419"/>
      <c r="K26" s="420"/>
      <c r="L26" s="431"/>
      <c r="M26" s="432"/>
      <c r="N26" s="432"/>
      <c r="O26" s="432"/>
      <c r="P26" s="432"/>
      <c r="Q26" s="432"/>
      <c r="R26" s="432"/>
      <c r="S26" s="432"/>
      <c r="T26" s="432"/>
      <c r="U26" s="432"/>
      <c r="V26" s="432"/>
      <c r="W26" s="432"/>
      <c r="X26" s="432"/>
      <c r="Y26" s="432"/>
      <c r="Z26" s="432"/>
      <c r="AA26" s="432"/>
      <c r="AB26" s="432"/>
      <c r="AC26" s="432"/>
      <c r="AD26" s="433"/>
      <c r="AF26"/>
    </row>
    <row r="27" spans="1:39" ht="20.100000000000001" customHeight="1">
      <c r="A27" s="435" t="s">
        <v>15</v>
      </c>
      <c r="B27" s="436"/>
      <c r="C27" s="436"/>
      <c r="D27" s="436"/>
      <c r="E27" s="436"/>
      <c r="F27" s="436"/>
      <c r="G27" s="436"/>
      <c r="H27" s="436"/>
      <c r="I27" s="436"/>
      <c r="J27" s="436"/>
      <c r="K27" s="437"/>
      <c r="L27" s="424"/>
      <c r="M27" s="425"/>
      <c r="N27" s="425"/>
      <c r="O27" s="425"/>
      <c r="P27" s="425"/>
      <c r="Q27" s="425"/>
      <c r="R27" s="425"/>
      <c r="S27" s="425"/>
      <c r="T27" s="425"/>
      <c r="U27" s="425"/>
      <c r="V27" s="426"/>
      <c r="W27" s="149"/>
      <c r="X27" s="149"/>
      <c r="Y27" s="149"/>
      <c r="Z27" s="149"/>
      <c r="AA27" s="150"/>
      <c r="AB27" s="150"/>
      <c r="AC27" s="150"/>
      <c r="AD27" s="150"/>
      <c r="AF27"/>
      <c r="AG27" s="14"/>
    </row>
    <row r="28" spans="1:39" ht="20.100000000000001" customHeight="1">
      <c r="A28" s="415" t="s">
        <v>16</v>
      </c>
      <c r="B28" s="423" t="s">
        <v>5</v>
      </c>
      <c r="C28" s="423"/>
      <c r="D28" s="423"/>
      <c r="E28" s="423"/>
      <c r="F28" s="423"/>
      <c r="G28" s="423"/>
      <c r="H28" s="423"/>
      <c r="I28" s="423"/>
      <c r="J28" s="423"/>
      <c r="K28" s="423"/>
      <c r="L28" s="431"/>
      <c r="M28" s="432"/>
      <c r="N28" s="432"/>
      <c r="O28" s="432"/>
      <c r="P28" s="432"/>
      <c r="Q28" s="432"/>
      <c r="R28" s="432"/>
      <c r="S28" s="432"/>
      <c r="T28" s="432"/>
      <c r="U28" s="432"/>
      <c r="V28" s="432"/>
      <c r="W28" s="432"/>
      <c r="X28" s="433"/>
      <c r="Y28" s="149"/>
      <c r="Z28" s="149"/>
      <c r="AA28" s="150"/>
      <c r="AB28" s="150"/>
      <c r="AC28" s="150"/>
      <c r="AD28" s="150"/>
      <c r="AF28"/>
    </row>
    <row r="29" spans="1:39" ht="20.100000000000001" customHeight="1">
      <c r="A29" s="416"/>
      <c r="B29" s="430" t="s">
        <v>14</v>
      </c>
      <c r="C29" s="430"/>
      <c r="D29" s="430"/>
      <c r="E29" s="430"/>
      <c r="F29" s="430"/>
      <c r="G29" s="430"/>
      <c r="H29" s="430"/>
      <c r="I29" s="430"/>
      <c r="J29" s="430"/>
      <c r="K29" s="430"/>
      <c r="L29" s="431"/>
      <c r="M29" s="432"/>
      <c r="N29" s="432"/>
      <c r="O29" s="432"/>
      <c r="P29" s="432"/>
      <c r="Q29" s="432"/>
      <c r="R29" s="432"/>
      <c r="S29" s="432"/>
      <c r="T29" s="432"/>
      <c r="U29" s="432"/>
      <c r="V29" s="432"/>
      <c r="W29" s="432"/>
      <c r="X29" s="433"/>
      <c r="Y29" s="149"/>
      <c r="Z29" s="149"/>
      <c r="AA29" s="150"/>
      <c r="AB29" s="150"/>
      <c r="AC29" s="150"/>
      <c r="AD29" s="150"/>
      <c r="AF29"/>
    </row>
    <row r="30" spans="1:39" ht="20.100000000000001" customHeight="1">
      <c r="A30" s="417" t="s">
        <v>17</v>
      </c>
      <c r="B30" s="423" t="s">
        <v>18</v>
      </c>
      <c r="C30" s="423"/>
      <c r="D30" s="423"/>
      <c r="E30" s="423"/>
      <c r="F30" s="423"/>
      <c r="G30" s="423"/>
      <c r="H30" s="423"/>
      <c r="I30" s="423"/>
      <c r="J30" s="423"/>
      <c r="K30" s="423"/>
      <c r="L30" s="424"/>
      <c r="M30" s="425"/>
      <c r="N30" s="425"/>
      <c r="O30" s="425"/>
      <c r="P30" s="425"/>
      <c r="Q30" s="425"/>
      <c r="R30" s="425"/>
      <c r="S30" s="425"/>
      <c r="T30" s="425"/>
      <c r="U30" s="425"/>
      <c r="V30" s="425"/>
      <c r="W30" s="425"/>
      <c r="X30" s="426"/>
      <c r="Y30" s="149"/>
      <c r="Z30" s="149"/>
      <c r="AA30" s="150"/>
      <c r="AB30" s="150"/>
      <c r="AC30" s="150"/>
      <c r="AD30" s="150"/>
      <c r="AF30"/>
    </row>
    <row r="31" spans="1:39" ht="20.100000000000001" customHeight="1">
      <c r="A31" s="418"/>
      <c r="B31" s="423" t="s">
        <v>19</v>
      </c>
      <c r="C31" s="423"/>
      <c r="D31" s="423"/>
      <c r="E31" s="423"/>
      <c r="F31" s="423"/>
      <c r="G31" s="423"/>
      <c r="H31" s="423"/>
      <c r="I31" s="423"/>
      <c r="J31" s="423"/>
      <c r="K31" s="423"/>
      <c r="L31" s="427"/>
      <c r="M31" s="428"/>
      <c r="N31" s="428"/>
      <c r="O31" s="428"/>
      <c r="P31" s="428"/>
      <c r="Q31" s="428"/>
      <c r="R31" s="428"/>
      <c r="S31" s="428"/>
      <c r="T31" s="428"/>
      <c r="U31" s="428"/>
      <c r="V31" s="428"/>
      <c r="W31" s="428"/>
      <c r="X31" s="429"/>
      <c r="Y31" s="149"/>
      <c r="Z31" s="149"/>
      <c r="AA31" s="150"/>
      <c r="AB31" s="150"/>
      <c r="AC31" s="150"/>
      <c r="AD31" s="150"/>
      <c r="AF31"/>
    </row>
    <row r="32" spans="1:39" ht="20.100000000000001" customHeight="1">
      <c r="A32" s="331"/>
      <c r="B32" s="332"/>
      <c r="C32" s="332"/>
      <c r="D32" s="332"/>
      <c r="E32" s="332"/>
      <c r="F32" s="332"/>
      <c r="G32" s="332"/>
      <c r="H32" s="332"/>
      <c r="I32" s="332"/>
      <c r="J32" s="332"/>
      <c r="K32" s="332"/>
      <c r="L32" s="333"/>
      <c r="M32" s="334"/>
      <c r="N32" s="334"/>
      <c r="O32" s="334"/>
      <c r="P32" s="334"/>
      <c r="Q32" s="334"/>
      <c r="R32" s="334"/>
      <c r="S32" s="334"/>
      <c r="T32" s="334"/>
      <c r="U32" s="334"/>
      <c r="V32" s="334"/>
      <c r="W32" s="334"/>
      <c r="X32" s="334"/>
      <c r="Y32" s="149"/>
      <c r="Z32" s="149"/>
      <c r="AA32" s="150"/>
      <c r="AB32" s="150"/>
      <c r="AC32" s="150"/>
      <c r="AD32" s="150"/>
      <c r="AF32"/>
    </row>
    <row r="33" spans="1:32" ht="20.100000000000001" customHeight="1" thickBot="1">
      <c r="A33" s="336" t="s">
        <v>2143</v>
      </c>
      <c r="B33" s="332"/>
      <c r="C33" s="332"/>
      <c r="D33" s="332"/>
      <c r="E33" s="332"/>
      <c r="F33" s="332"/>
      <c r="G33" s="332"/>
      <c r="H33" s="332"/>
      <c r="I33" s="332"/>
      <c r="J33" s="332"/>
      <c r="K33" s="332"/>
      <c r="L33" s="333"/>
      <c r="M33" s="334"/>
      <c r="N33" s="334"/>
      <c r="O33" s="334"/>
      <c r="P33" s="334"/>
      <c r="Q33" s="334"/>
      <c r="R33" s="334"/>
      <c r="S33" s="334"/>
      <c r="T33" s="334"/>
      <c r="U33" s="334"/>
      <c r="V33" s="334"/>
      <c r="W33" s="334"/>
      <c r="X33" s="334"/>
      <c r="Y33" s="149"/>
      <c r="Z33" s="149"/>
      <c r="AA33" s="150"/>
      <c r="AB33" s="150"/>
      <c r="AC33" s="150"/>
      <c r="AD33" s="354" t="str">
        <f>IF(L21="","",IF(AND(B35="✓",OR(AND(B39="✓",F40="✓"),B41="✓"),OR(B43="✓",B44="✓")),"○","×"))</f>
        <v/>
      </c>
      <c r="AF33"/>
    </row>
    <row r="34" spans="1:32" ht="20.100000000000001" customHeight="1" thickBot="1">
      <c r="A34" s="339"/>
      <c r="B34" s="340"/>
      <c r="C34" s="340"/>
      <c r="D34" s="340"/>
      <c r="E34" s="340"/>
      <c r="F34" s="340"/>
      <c r="G34" s="340"/>
      <c r="H34" s="340"/>
      <c r="I34" s="340"/>
      <c r="J34" s="340"/>
      <c r="K34" s="340"/>
      <c r="L34" s="341"/>
      <c r="M34" s="342"/>
      <c r="N34" s="342"/>
      <c r="O34" s="342"/>
      <c r="P34" s="342"/>
      <c r="Q34" s="342"/>
      <c r="R34" s="342"/>
      <c r="S34" s="342"/>
      <c r="T34" s="342"/>
      <c r="U34" s="342"/>
      <c r="V34" s="342"/>
      <c r="W34" s="342"/>
      <c r="X34" s="342"/>
      <c r="Y34" s="343"/>
      <c r="Z34" s="343"/>
      <c r="AA34" s="344"/>
      <c r="AB34" s="344"/>
      <c r="AC34" s="344"/>
      <c r="AD34" s="350"/>
      <c r="AF34"/>
    </row>
    <row r="35" spans="1:32" ht="30" customHeight="1" thickBot="1">
      <c r="A35" s="345"/>
      <c r="B35" s="388"/>
      <c r="C35" s="389"/>
      <c r="D35" s="389"/>
      <c r="E35" s="390"/>
      <c r="F35" s="391" t="s">
        <v>2172</v>
      </c>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410"/>
      <c r="AF35"/>
    </row>
    <row r="36" spans="1:32" ht="15" hidden="1" customHeight="1">
      <c r="A36" s="345"/>
      <c r="B36" s="386" t="s">
        <v>2140</v>
      </c>
      <c r="C36" s="386"/>
      <c r="D36" s="386"/>
      <c r="E36" s="386"/>
      <c r="F36" s="386"/>
      <c r="G36" s="386"/>
      <c r="H36" s="386"/>
      <c r="I36" s="386"/>
      <c r="J36" s="386"/>
      <c r="K36" s="386"/>
      <c r="L36" s="386"/>
      <c r="M36" s="386"/>
      <c r="N36" s="386"/>
      <c r="O36" s="386"/>
      <c r="P36" s="386"/>
      <c r="Q36" s="386"/>
      <c r="R36" s="386"/>
      <c r="S36" s="386"/>
      <c r="T36" s="386"/>
      <c r="U36" s="386"/>
      <c r="V36" s="386"/>
      <c r="W36" s="386"/>
      <c r="X36" s="386"/>
      <c r="Y36" s="386"/>
      <c r="Z36" s="386"/>
      <c r="AA36" s="386"/>
      <c r="AB36" s="386"/>
      <c r="AC36" s="386"/>
      <c r="AD36" s="387"/>
      <c r="AF36"/>
    </row>
    <row r="37" spans="1:32" ht="15" hidden="1" customHeight="1">
      <c r="A37" s="345"/>
      <c r="B37" s="386" t="s">
        <v>2141</v>
      </c>
      <c r="C37" s="386"/>
      <c r="D37" s="386"/>
      <c r="E37" s="386"/>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7"/>
      <c r="AF37"/>
    </row>
    <row r="38" spans="1:32" ht="5.0999999999999996" customHeight="1" thickBot="1">
      <c r="A38" s="345"/>
      <c r="B38" s="365"/>
      <c r="C38" s="365"/>
      <c r="D38" s="365"/>
      <c r="E38" s="365"/>
      <c r="F38" s="365"/>
      <c r="G38" s="365"/>
      <c r="H38" s="365"/>
      <c r="I38" s="365"/>
      <c r="J38" s="365"/>
      <c r="K38" s="365"/>
      <c r="L38" s="366"/>
      <c r="M38" s="334"/>
      <c r="N38" s="334"/>
      <c r="O38" s="334"/>
      <c r="P38" s="334"/>
      <c r="Q38" s="334"/>
      <c r="R38" s="334"/>
      <c r="S38" s="334"/>
      <c r="T38" s="334"/>
      <c r="U38" s="334"/>
      <c r="V38" s="334"/>
      <c r="W38" s="334"/>
      <c r="X38" s="334"/>
      <c r="Y38" s="150"/>
      <c r="Z38" s="150"/>
      <c r="AA38" s="150"/>
      <c r="AB38" s="150"/>
      <c r="AC38" s="150"/>
      <c r="AD38" s="351"/>
      <c r="AF38"/>
    </row>
    <row r="39" spans="1:32" ht="20.100000000000001" hidden="1" customHeight="1" thickBot="1">
      <c r="A39" s="345"/>
      <c r="B39" s="411"/>
      <c r="C39" s="411"/>
      <c r="D39" s="411"/>
      <c r="E39" s="411"/>
      <c r="F39" s="377" t="s">
        <v>2142</v>
      </c>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67"/>
      <c r="AF39"/>
    </row>
    <row r="40" spans="1:32" ht="24.95" hidden="1" customHeight="1" thickBot="1">
      <c r="A40" s="345"/>
      <c r="B40" s="411"/>
      <c r="C40" s="411"/>
      <c r="D40" s="411"/>
      <c r="E40" s="411"/>
      <c r="F40" s="411"/>
      <c r="G40" s="411"/>
      <c r="H40" s="411"/>
      <c r="I40" s="411"/>
      <c r="J40" s="379" t="s">
        <v>2157</v>
      </c>
      <c r="K40" s="380"/>
      <c r="L40" s="380"/>
      <c r="M40" s="380"/>
      <c r="N40" s="380"/>
      <c r="O40" s="380"/>
      <c r="P40" s="380"/>
      <c r="Q40" s="380"/>
      <c r="R40" s="380"/>
      <c r="S40" s="380"/>
      <c r="T40" s="380"/>
      <c r="U40" s="380"/>
      <c r="V40" s="380"/>
      <c r="W40" s="380"/>
      <c r="X40" s="380"/>
      <c r="Y40" s="380"/>
      <c r="Z40" s="380"/>
      <c r="AA40" s="380"/>
      <c r="AB40" s="380"/>
      <c r="AC40" s="380"/>
      <c r="AD40" s="367"/>
      <c r="AF40"/>
    </row>
    <row r="41" spans="1:32" ht="20.100000000000001" customHeight="1" thickBot="1">
      <c r="A41" s="345"/>
      <c r="B41" s="411"/>
      <c r="C41" s="411"/>
      <c r="D41" s="411"/>
      <c r="E41" s="411"/>
      <c r="F41" s="377" t="s">
        <v>2145</v>
      </c>
      <c r="G41" s="378"/>
      <c r="H41" s="378"/>
      <c r="I41" s="378"/>
      <c r="J41" s="378"/>
      <c r="K41" s="378"/>
      <c r="L41" s="378"/>
      <c r="M41" s="378"/>
      <c r="N41" s="378"/>
      <c r="O41" s="378"/>
      <c r="P41" s="378"/>
      <c r="Q41" s="378"/>
      <c r="R41" s="378"/>
      <c r="S41" s="378"/>
      <c r="T41" s="378"/>
      <c r="U41" s="378"/>
      <c r="V41" s="378"/>
      <c r="W41" s="378"/>
      <c r="X41" s="378"/>
      <c r="Y41" s="378"/>
      <c r="Z41" s="378"/>
      <c r="AA41" s="378"/>
      <c r="AB41" s="378"/>
      <c r="AC41" s="378"/>
      <c r="AD41" s="367"/>
      <c r="AF41"/>
    </row>
    <row r="42" spans="1:32" ht="15" customHeight="1" thickBot="1">
      <c r="A42" s="345"/>
      <c r="B42" s="386" t="s">
        <v>2146</v>
      </c>
      <c r="C42" s="386"/>
      <c r="D42" s="386"/>
      <c r="E42" s="386"/>
      <c r="F42" s="386"/>
      <c r="G42" s="386"/>
      <c r="H42" s="386"/>
      <c r="I42" s="386"/>
      <c r="J42" s="386"/>
      <c r="K42" s="386"/>
      <c r="L42" s="386"/>
      <c r="M42" s="386"/>
      <c r="N42" s="386"/>
      <c r="O42" s="386"/>
      <c r="P42" s="386"/>
      <c r="Q42" s="386"/>
      <c r="R42" s="386"/>
      <c r="S42" s="386"/>
      <c r="T42" s="386"/>
      <c r="U42" s="386"/>
      <c r="V42" s="386"/>
      <c r="W42" s="386"/>
      <c r="X42" s="386"/>
      <c r="Y42" s="386"/>
      <c r="Z42" s="386"/>
      <c r="AA42" s="386"/>
      <c r="AB42" s="386"/>
      <c r="AC42" s="386"/>
      <c r="AD42" s="387"/>
      <c r="AF42"/>
    </row>
    <row r="43" spans="1:32" ht="34.5" customHeight="1" thickBot="1">
      <c r="A43" s="345"/>
      <c r="B43" s="388"/>
      <c r="C43" s="389"/>
      <c r="D43" s="389"/>
      <c r="E43" s="390"/>
      <c r="F43" s="391" t="s">
        <v>2173</v>
      </c>
      <c r="G43" s="392"/>
      <c r="H43" s="392"/>
      <c r="I43" s="392"/>
      <c r="J43" s="392"/>
      <c r="K43" s="392"/>
      <c r="L43" s="392"/>
      <c r="M43" s="392"/>
      <c r="N43" s="392"/>
      <c r="O43" s="392"/>
      <c r="P43" s="392"/>
      <c r="Q43" s="392"/>
      <c r="R43" s="392"/>
      <c r="S43" s="392"/>
      <c r="T43" s="392"/>
      <c r="U43" s="392"/>
      <c r="V43" s="392"/>
      <c r="W43" s="392"/>
      <c r="X43" s="392"/>
      <c r="Y43" s="392"/>
      <c r="Z43" s="392"/>
      <c r="AA43" s="392"/>
      <c r="AB43" s="392"/>
      <c r="AC43" s="392"/>
      <c r="AD43" s="393"/>
      <c r="AF43"/>
    </row>
    <row r="44" spans="1:32" ht="24.95" customHeight="1" thickBot="1">
      <c r="A44" s="345"/>
      <c r="B44" s="388"/>
      <c r="C44" s="389"/>
      <c r="D44" s="389"/>
      <c r="E44" s="390"/>
      <c r="F44" s="391" t="s">
        <v>2164</v>
      </c>
      <c r="G44" s="392"/>
      <c r="H44" s="392"/>
      <c r="I44" s="392"/>
      <c r="J44" s="392"/>
      <c r="K44" s="392"/>
      <c r="L44" s="392"/>
      <c r="M44" s="392"/>
      <c r="N44" s="392"/>
      <c r="O44" s="392"/>
      <c r="P44" s="392"/>
      <c r="Q44" s="392"/>
      <c r="R44" s="392"/>
      <c r="S44" s="392"/>
      <c r="T44" s="392"/>
      <c r="U44" s="392"/>
      <c r="V44" s="392"/>
      <c r="W44" s="392"/>
      <c r="X44" s="392"/>
      <c r="Y44" s="392"/>
      <c r="Z44" s="392"/>
      <c r="AA44" s="392"/>
      <c r="AB44" s="392"/>
      <c r="AC44" s="392"/>
      <c r="AD44" s="393"/>
      <c r="AF44"/>
    </row>
    <row r="45" spans="1:32" ht="24.95" customHeight="1" thickBot="1">
      <c r="A45" s="345"/>
      <c r="B45" s="331"/>
      <c r="C45" s="331"/>
      <c r="D45" s="331"/>
      <c r="E45" s="331"/>
      <c r="F45" s="337"/>
      <c r="G45" s="335"/>
      <c r="H45" s="335"/>
      <c r="I45" s="335"/>
      <c r="J45" s="335"/>
      <c r="K45" s="335"/>
      <c r="L45" s="335"/>
      <c r="M45" s="335"/>
      <c r="N45" s="335"/>
      <c r="O45" s="335"/>
      <c r="P45" s="335"/>
      <c r="Q45" s="335"/>
      <c r="R45" s="335"/>
      <c r="S45" s="335"/>
      <c r="T45" s="335"/>
      <c r="U45" s="335"/>
      <c r="V45" s="335"/>
      <c r="W45" s="335"/>
      <c r="X45" s="335"/>
      <c r="Y45" s="335"/>
      <c r="Z45" s="335"/>
      <c r="AA45" s="335"/>
      <c r="AB45" s="335"/>
      <c r="AC45" s="335"/>
      <c r="AD45" s="352"/>
      <c r="AF45"/>
    </row>
    <row r="46" spans="1:32" ht="24.95" customHeight="1" thickBot="1">
      <c r="A46" s="345"/>
      <c r="B46" s="394" t="s">
        <v>63</v>
      </c>
      <c r="C46" s="394"/>
      <c r="D46" s="394"/>
      <c r="E46" s="394"/>
      <c r="F46" s="337"/>
      <c r="G46" s="394" t="s">
        <v>2147</v>
      </c>
      <c r="H46" s="394"/>
      <c r="I46" s="394"/>
      <c r="J46" s="394"/>
      <c r="K46" s="398"/>
      <c r="L46" s="399"/>
      <c r="M46" s="400"/>
      <c r="N46" s="338" t="s">
        <v>2148</v>
      </c>
      <c r="O46" s="338"/>
      <c r="P46" s="395"/>
      <c r="Q46" s="396"/>
      <c r="R46" s="397"/>
      <c r="S46" s="335" t="s">
        <v>64</v>
      </c>
      <c r="T46" s="338"/>
      <c r="U46" s="338"/>
      <c r="V46" s="338"/>
      <c r="W46" s="335" t="s">
        <v>32</v>
      </c>
      <c r="X46" s="375" t="str">
        <f>IF(基本情報入力シート!L21="","",基本情報入力シート!L21)</f>
        <v/>
      </c>
      <c r="Y46" s="375"/>
      <c r="Z46" s="375"/>
      <c r="AA46" s="375"/>
      <c r="AB46" s="375"/>
      <c r="AC46" s="375"/>
      <c r="AD46" s="376"/>
      <c r="AF46"/>
    </row>
    <row r="47" spans="1:32" ht="24.95" customHeight="1">
      <c r="A47" s="345"/>
      <c r="B47" s="331"/>
      <c r="C47" s="331"/>
      <c r="D47" s="331"/>
      <c r="E47" s="331"/>
      <c r="F47" s="337"/>
      <c r="G47" s="335"/>
      <c r="H47" s="335"/>
      <c r="I47" s="335"/>
      <c r="J47" s="335"/>
      <c r="K47" s="335"/>
      <c r="L47" s="335"/>
      <c r="M47" s="335"/>
      <c r="N47" s="335"/>
      <c r="O47" s="335"/>
      <c r="P47" s="335"/>
      <c r="Q47" s="335"/>
      <c r="R47" s="335"/>
      <c r="S47" s="335"/>
      <c r="T47" s="335"/>
      <c r="U47" s="335"/>
      <c r="V47" s="335"/>
      <c r="W47" s="335" t="s">
        <v>65</v>
      </c>
      <c r="X47" s="375" t="str">
        <f>IF(基本情報入力シート!L25="", "", 基本情報入力シート!L25)</f>
        <v/>
      </c>
      <c r="Y47" s="375"/>
      <c r="Z47" s="335"/>
      <c r="AA47" s="335" t="s">
        <v>13</v>
      </c>
      <c r="AB47" s="375" t="str">
        <f>IF(基本情報入力シート!L26="", "", 基本情報入力シート!L26)</f>
        <v/>
      </c>
      <c r="AC47" s="375"/>
      <c r="AD47" s="376"/>
      <c r="AF47"/>
    </row>
    <row r="48" spans="1:32" ht="9.9499999999999993" customHeight="1" thickBot="1">
      <c r="A48" s="346"/>
      <c r="B48" s="347"/>
      <c r="C48" s="347"/>
      <c r="D48" s="347"/>
      <c r="E48" s="347"/>
      <c r="F48" s="348"/>
      <c r="G48" s="349"/>
      <c r="H48" s="349"/>
      <c r="I48" s="349"/>
      <c r="J48" s="349"/>
      <c r="K48" s="349"/>
      <c r="L48" s="349"/>
      <c r="M48" s="349"/>
      <c r="N48" s="349"/>
      <c r="O48" s="349"/>
      <c r="P48" s="349"/>
      <c r="Q48" s="349"/>
      <c r="R48" s="349"/>
      <c r="S48" s="349"/>
      <c r="T48" s="349"/>
      <c r="U48" s="349"/>
      <c r="V48" s="349"/>
      <c r="W48" s="349"/>
      <c r="X48" s="349"/>
      <c r="Y48" s="349"/>
      <c r="Z48" s="349"/>
      <c r="AA48" s="349"/>
      <c r="AB48" s="349"/>
      <c r="AC48" s="349"/>
      <c r="AD48" s="353"/>
      <c r="AF48"/>
    </row>
    <row r="49" spans="1:40" ht="39.950000000000003" customHeight="1">
      <c r="A49" s="381" t="s">
        <v>2165</v>
      </c>
      <c r="B49" s="381"/>
      <c r="C49" s="381"/>
      <c r="D49" s="381"/>
      <c r="E49" s="381"/>
      <c r="F49" s="381"/>
      <c r="G49" s="381"/>
      <c r="H49" s="381"/>
      <c r="I49" s="381"/>
      <c r="J49" s="381"/>
      <c r="K49" s="381"/>
      <c r="L49" s="381"/>
      <c r="M49" s="381"/>
      <c r="N49" s="381"/>
      <c r="O49" s="381"/>
      <c r="P49" s="381"/>
      <c r="Q49" s="381"/>
      <c r="R49" s="381"/>
      <c r="S49" s="381"/>
      <c r="T49" s="381"/>
      <c r="U49" s="381"/>
      <c r="V49" s="381"/>
      <c r="W49" s="381"/>
      <c r="X49" s="381"/>
      <c r="Y49" s="381"/>
      <c r="Z49" s="381"/>
      <c r="AA49" s="381"/>
      <c r="AB49" s="381"/>
      <c r="AC49" s="381"/>
      <c r="AD49" s="381"/>
      <c r="AF49"/>
    </row>
    <row r="50" spans="1:40" ht="20.100000000000001" customHeight="1">
      <c r="A50" s="331"/>
      <c r="B50" s="332"/>
      <c r="C50" s="332"/>
      <c r="D50" s="332"/>
      <c r="E50" s="332"/>
      <c r="F50" s="332"/>
      <c r="G50" s="332"/>
      <c r="H50" s="332"/>
      <c r="I50" s="332"/>
      <c r="J50" s="332"/>
      <c r="K50" s="332"/>
      <c r="L50" s="333"/>
      <c r="M50" s="334"/>
      <c r="N50" s="334"/>
      <c r="O50" s="334"/>
      <c r="P50" s="334"/>
      <c r="Q50" s="334"/>
      <c r="R50" s="334"/>
      <c r="S50" s="334"/>
      <c r="T50" s="334"/>
      <c r="U50" s="334"/>
      <c r="V50" s="334"/>
      <c r="W50" s="334"/>
      <c r="X50" s="334"/>
      <c r="Y50" s="149"/>
      <c r="Z50" s="149"/>
      <c r="AA50" s="150"/>
      <c r="AB50" s="150"/>
      <c r="AC50" s="150"/>
      <c r="AD50" s="150"/>
      <c r="AF50"/>
    </row>
    <row r="51" spans="1:40" s="152" customFormat="1" ht="20.100000000000001" customHeight="1">
      <c r="A51" s="151" t="s">
        <v>2144</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2149</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492"/>
      <c r="B53" s="492"/>
      <c r="C53" s="492"/>
      <c r="D53" s="492"/>
      <c r="E53" s="492"/>
      <c r="F53" s="492"/>
      <c r="G53" s="492"/>
      <c r="H53" s="492"/>
      <c r="I53" s="492"/>
      <c r="J53" s="492"/>
      <c r="K53" s="492"/>
      <c r="L53" s="492"/>
      <c r="M53" s="492"/>
      <c r="N53" s="492"/>
      <c r="O53" s="492"/>
      <c r="P53" s="492"/>
      <c r="Q53" s="492"/>
      <c r="R53" s="492"/>
      <c r="S53" s="492"/>
      <c r="T53" s="492"/>
      <c r="U53" s="492"/>
      <c r="V53" s="492"/>
      <c r="W53" s="492"/>
      <c r="X53" s="492"/>
      <c r="Y53" s="492"/>
      <c r="Z53" s="492"/>
      <c r="AA53" s="492"/>
      <c r="AB53" s="492"/>
      <c r="AC53" s="492"/>
      <c r="AD53" s="492"/>
      <c r="AE53" s="492"/>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17" t="s">
        <v>20</v>
      </c>
      <c r="B55" s="484" t="s">
        <v>21</v>
      </c>
      <c r="C55" s="485"/>
      <c r="D55" s="485"/>
      <c r="E55" s="485"/>
      <c r="F55" s="485"/>
      <c r="G55" s="485"/>
      <c r="H55" s="485"/>
      <c r="I55" s="485"/>
      <c r="J55" s="485"/>
      <c r="K55" s="486"/>
      <c r="L55" s="484" t="s">
        <v>22</v>
      </c>
      <c r="M55" s="485"/>
      <c r="N55" s="485"/>
      <c r="O55" s="485"/>
      <c r="P55" s="486"/>
      <c r="Q55" s="404" t="s">
        <v>23</v>
      </c>
      <c r="R55" s="405"/>
      <c r="S55" s="405"/>
      <c r="T55" s="405"/>
      <c r="U55" s="405"/>
      <c r="V55" s="406"/>
      <c r="W55" s="407" t="s">
        <v>24</v>
      </c>
      <c r="X55" s="484" t="s">
        <v>25</v>
      </c>
      <c r="Y55" s="486"/>
      <c r="Z55" s="401" t="s">
        <v>26</v>
      </c>
      <c r="AA55" s="382" t="s">
        <v>2174</v>
      </c>
      <c r="AB55" s="383"/>
      <c r="AC55" s="409"/>
      <c r="AD55" s="403"/>
      <c r="AE55" s="355"/>
      <c r="AF55"/>
    </row>
    <row r="56" spans="1:40" ht="34.15" customHeight="1" thickBot="1">
      <c r="A56" s="418"/>
      <c r="B56" s="487"/>
      <c r="C56" s="488"/>
      <c r="D56" s="488"/>
      <c r="E56" s="488"/>
      <c r="F56" s="488"/>
      <c r="G56" s="488"/>
      <c r="H56" s="488"/>
      <c r="I56" s="488"/>
      <c r="J56" s="488"/>
      <c r="K56" s="489"/>
      <c r="L56" s="487"/>
      <c r="M56" s="488"/>
      <c r="N56" s="488"/>
      <c r="O56" s="488"/>
      <c r="P56" s="489"/>
      <c r="Q56" s="490" t="s">
        <v>27</v>
      </c>
      <c r="R56" s="491"/>
      <c r="S56" s="491"/>
      <c r="T56" s="491"/>
      <c r="U56" s="491"/>
      <c r="V56" s="248" t="s">
        <v>28</v>
      </c>
      <c r="W56" s="408"/>
      <c r="X56" s="487"/>
      <c r="Y56" s="489"/>
      <c r="Z56" s="402"/>
      <c r="AA56" s="384"/>
      <c r="AB56" s="385"/>
      <c r="AC56" s="409"/>
      <c r="AD56" s="403"/>
      <c r="AE56" s="355"/>
      <c r="AF56"/>
    </row>
    <row r="57" spans="1:40" ht="49.9" customHeight="1">
      <c r="A57" s="170">
        <v>1</v>
      </c>
      <c r="B57" s="493"/>
      <c r="C57" s="494"/>
      <c r="D57" s="494"/>
      <c r="E57" s="494"/>
      <c r="F57" s="494"/>
      <c r="G57" s="494"/>
      <c r="H57" s="494"/>
      <c r="I57" s="494"/>
      <c r="J57" s="494"/>
      <c r="K57" s="494"/>
      <c r="L57" s="468"/>
      <c r="M57" s="468"/>
      <c r="N57" s="468"/>
      <c r="O57" s="468"/>
      <c r="P57" s="468"/>
      <c r="Q57" s="464"/>
      <c r="R57" s="464"/>
      <c r="S57" s="464"/>
      <c r="T57" s="464"/>
      <c r="U57" s="464"/>
      <c r="V57" s="250"/>
      <c r="W57" s="250"/>
      <c r="X57" s="469"/>
      <c r="Y57" s="470"/>
      <c r="Z57" s="249" t="str">
        <f>IFERROR(VLOOKUP(X57, 【参考】数式用!$A$2:$B$48, 2, FALSE), "")</f>
        <v/>
      </c>
      <c r="AA57" s="471"/>
      <c r="AB57" s="472"/>
      <c r="AC57" s="356"/>
      <c r="AD57" s="171"/>
      <c r="AE57" s="249"/>
      <c r="AF57" s="171"/>
      <c r="AG57" s="171"/>
      <c r="AH57" s="171"/>
      <c r="AI57" s="171"/>
      <c r="AJ57" s="171"/>
      <c r="AK57" s="171"/>
      <c r="AL57" s="171"/>
      <c r="AM57" s="171"/>
      <c r="AN57" s="171"/>
    </row>
    <row r="58" spans="1:40" ht="49.9" customHeight="1">
      <c r="A58" s="170">
        <f>A57+1</f>
        <v>2</v>
      </c>
      <c r="B58" s="493"/>
      <c r="C58" s="494"/>
      <c r="D58" s="494"/>
      <c r="E58" s="494"/>
      <c r="F58" s="494"/>
      <c r="G58" s="494"/>
      <c r="H58" s="494"/>
      <c r="I58" s="494"/>
      <c r="J58" s="494"/>
      <c r="K58" s="494"/>
      <c r="L58" s="468"/>
      <c r="M58" s="468"/>
      <c r="N58" s="468"/>
      <c r="O58" s="468"/>
      <c r="P58" s="468"/>
      <c r="Q58" s="464"/>
      <c r="R58" s="464"/>
      <c r="S58" s="464"/>
      <c r="T58" s="464"/>
      <c r="U58" s="464"/>
      <c r="V58" s="250"/>
      <c r="W58" s="250"/>
      <c r="X58" s="469"/>
      <c r="Y58" s="470"/>
      <c r="Z58" s="245" t="str">
        <f>IFERROR(VLOOKUP(X58, 【参考】数式用!$A$2:$B$48, 2, FALSE), "")</f>
        <v/>
      </c>
      <c r="AA58" s="373"/>
      <c r="AB58" s="374"/>
      <c r="AC58" s="356"/>
      <c r="AD58" s="171"/>
      <c r="AE58" s="249"/>
      <c r="AF58"/>
    </row>
    <row r="59" spans="1:40" ht="49.9" customHeight="1">
      <c r="A59" s="170">
        <f t="shared" ref="A59:A95" si="0">A58+1</f>
        <v>3</v>
      </c>
      <c r="B59" s="473"/>
      <c r="C59" s="474"/>
      <c r="D59" s="474"/>
      <c r="E59" s="474"/>
      <c r="F59" s="474"/>
      <c r="G59" s="474"/>
      <c r="H59" s="474"/>
      <c r="I59" s="474"/>
      <c r="J59" s="474"/>
      <c r="K59" s="475"/>
      <c r="L59" s="465"/>
      <c r="M59" s="466"/>
      <c r="N59" s="466"/>
      <c r="O59" s="466"/>
      <c r="P59" s="467"/>
      <c r="Q59" s="464"/>
      <c r="R59" s="464"/>
      <c r="S59" s="464"/>
      <c r="T59" s="464"/>
      <c r="U59" s="464"/>
      <c r="V59" s="250"/>
      <c r="W59" s="72"/>
      <c r="X59" s="469"/>
      <c r="Y59" s="470"/>
      <c r="Z59" s="246" t="str">
        <f>IFERROR(VLOOKUP(X59, 【参考】数式用!$A$2:$B$48, 2, FALSE), "")</f>
        <v/>
      </c>
      <c r="AA59" s="373"/>
      <c r="AB59" s="374"/>
      <c r="AC59" s="356"/>
      <c r="AD59" s="171"/>
      <c r="AE59" s="249"/>
      <c r="AF59"/>
    </row>
    <row r="60" spans="1:40" ht="49.9" customHeight="1">
      <c r="A60" s="170">
        <f t="shared" si="0"/>
        <v>4</v>
      </c>
      <c r="B60" s="473"/>
      <c r="C60" s="474"/>
      <c r="D60" s="474"/>
      <c r="E60" s="474"/>
      <c r="F60" s="474"/>
      <c r="G60" s="474"/>
      <c r="H60" s="474"/>
      <c r="I60" s="474"/>
      <c r="J60" s="474"/>
      <c r="K60" s="475"/>
      <c r="L60" s="465"/>
      <c r="M60" s="466"/>
      <c r="N60" s="466"/>
      <c r="O60" s="466"/>
      <c r="P60" s="467"/>
      <c r="Q60" s="464"/>
      <c r="R60" s="464"/>
      <c r="S60" s="464"/>
      <c r="T60" s="464"/>
      <c r="U60" s="464"/>
      <c r="V60" s="250"/>
      <c r="W60" s="72"/>
      <c r="X60" s="469"/>
      <c r="Y60" s="470"/>
      <c r="Z60" s="245" t="str">
        <f>IFERROR(VLOOKUP(X60, 【参考】数式用!$A$2:$B$48, 2, FALSE), "")</f>
        <v/>
      </c>
      <c r="AA60" s="373"/>
      <c r="AB60" s="374"/>
      <c r="AC60" s="356"/>
      <c r="AD60" s="171"/>
      <c r="AE60" s="249"/>
      <c r="AF60"/>
    </row>
    <row r="61" spans="1:40" ht="49.9" customHeight="1">
      <c r="A61" s="170">
        <f t="shared" si="0"/>
        <v>5</v>
      </c>
      <c r="B61" s="473"/>
      <c r="C61" s="474"/>
      <c r="D61" s="474"/>
      <c r="E61" s="474"/>
      <c r="F61" s="474"/>
      <c r="G61" s="474"/>
      <c r="H61" s="474"/>
      <c r="I61" s="474"/>
      <c r="J61" s="474"/>
      <c r="K61" s="475"/>
      <c r="L61" s="465"/>
      <c r="M61" s="466"/>
      <c r="N61" s="466"/>
      <c r="O61" s="466"/>
      <c r="P61" s="467"/>
      <c r="Q61" s="464"/>
      <c r="R61" s="464"/>
      <c r="S61" s="464"/>
      <c r="T61" s="464"/>
      <c r="U61" s="464"/>
      <c r="V61" s="250"/>
      <c r="W61" s="72"/>
      <c r="X61" s="469"/>
      <c r="Y61" s="470"/>
      <c r="Z61" s="245" t="str">
        <f>IFERROR(VLOOKUP(X61, 【参考】数式用!$A$2:$B$48, 2, FALSE), "")</f>
        <v/>
      </c>
      <c r="AA61" s="373"/>
      <c r="AB61" s="374"/>
      <c r="AC61" s="356"/>
      <c r="AD61" s="171"/>
      <c r="AE61" s="249"/>
      <c r="AF61"/>
    </row>
    <row r="62" spans="1:40" ht="49.9" customHeight="1">
      <c r="A62" s="170">
        <f t="shared" si="0"/>
        <v>6</v>
      </c>
      <c r="B62" s="473"/>
      <c r="C62" s="474"/>
      <c r="D62" s="474"/>
      <c r="E62" s="474"/>
      <c r="F62" s="474"/>
      <c r="G62" s="474"/>
      <c r="H62" s="474"/>
      <c r="I62" s="474"/>
      <c r="J62" s="474"/>
      <c r="K62" s="475"/>
      <c r="L62" s="465"/>
      <c r="M62" s="466"/>
      <c r="N62" s="466"/>
      <c r="O62" s="466"/>
      <c r="P62" s="467"/>
      <c r="Q62" s="464"/>
      <c r="R62" s="464"/>
      <c r="S62" s="464"/>
      <c r="T62" s="464"/>
      <c r="U62" s="464"/>
      <c r="V62" s="250"/>
      <c r="W62" s="72"/>
      <c r="X62" s="469"/>
      <c r="Y62" s="470"/>
      <c r="Z62" s="245" t="str">
        <f>IFERROR(VLOOKUP(X62, 【参考】数式用!$A$2:$B$48, 2, FALSE), "")</f>
        <v/>
      </c>
      <c r="AA62" s="373"/>
      <c r="AB62" s="374"/>
      <c r="AC62" s="356"/>
      <c r="AD62" s="171"/>
      <c r="AE62" s="249"/>
      <c r="AF62"/>
    </row>
    <row r="63" spans="1:40" ht="49.9" customHeight="1">
      <c r="A63" s="170">
        <f t="shared" si="0"/>
        <v>7</v>
      </c>
      <c r="B63" s="473"/>
      <c r="C63" s="474"/>
      <c r="D63" s="474"/>
      <c r="E63" s="474"/>
      <c r="F63" s="474"/>
      <c r="G63" s="474"/>
      <c r="H63" s="474"/>
      <c r="I63" s="474"/>
      <c r="J63" s="474"/>
      <c r="K63" s="475"/>
      <c r="L63" s="465"/>
      <c r="M63" s="466"/>
      <c r="N63" s="466"/>
      <c r="O63" s="466"/>
      <c r="P63" s="467"/>
      <c r="Q63" s="464"/>
      <c r="R63" s="464"/>
      <c r="S63" s="464"/>
      <c r="T63" s="464"/>
      <c r="U63" s="464"/>
      <c r="V63" s="250"/>
      <c r="W63" s="72"/>
      <c r="X63" s="469"/>
      <c r="Y63" s="470"/>
      <c r="Z63" s="245" t="str">
        <f>IFERROR(VLOOKUP(X63, 【参考】数式用!$A$2:$B$48, 2, FALSE), "")</f>
        <v/>
      </c>
      <c r="AA63" s="373"/>
      <c r="AB63" s="374"/>
      <c r="AC63" s="356"/>
      <c r="AD63" s="171"/>
      <c r="AE63" s="249"/>
      <c r="AF63"/>
    </row>
    <row r="64" spans="1:40" ht="49.9" customHeight="1">
      <c r="A64" s="170">
        <f t="shared" si="0"/>
        <v>8</v>
      </c>
      <c r="B64" s="473"/>
      <c r="C64" s="474"/>
      <c r="D64" s="474"/>
      <c r="E64" s="474"/>
      <c r="F64" s="474"/>
      <c r="G64" s="474"/>
      <c r="H64" s="474"/>
      <c r="I64" s="474"/>
      <c r="J64" s="474"/>
      <c r="K64" s="475"/>
      <c r="L64" s="465"/>
      <c r="M64" s="466"/>
      <c r="N64" s="466"/>
      <c r="O64" s="466"/>
      <c r="P64" s="467"/>
      <c r="Q64" s="464"/>
      <c r="R64" s="464"/>
      <c r="S64" s="464"/>
      <c r="T64" s="464"/>
      <c r="U64" s="464"/>
      <c r="V64" s="250"/>
      <c r="W64" s="72"/>
      <c r="X64" s="469"/>
      <c r="Y64" s="470"/>
      <c r="Z64" s="245" t="str">
        <f>IFERROR(VLOOKUP(X64, 【参考】数式用!$A$2:$B$48, 2, FALSE), "")</f>
        <v/>
      </c>
      <c r="AA64" s="373"/>
      <c r="AB64" s="374"/>
      <c r="AC64" s="356"/>
      <c r="AD64" s="171"/>
      <c r="AE64" s="249"/>
      <c r="AF64"/>
    </row>
    <row r="65" spans="1:32" ht="49.9" customHeight="1">
      <c r="A65" s="170">
        <f t="shared" si="0"/>
        <v>9</v>
      </c>
      <c r="B65" s="473"/>
      <c r="C65" s="474"/>
      <c r="D65" s="474"/>
      <c r="E65" s="474"/>
      <c r="F65" s="474"/>
      <c r="G65" s="474"/>
      <c r="H65" s="474"/>
      <c r="I65" s="474"/>
      <c r="J65" s="474"/>
      <c r="K65" s="475"/>
      <c r="L65" s="465"/>
      <c r="M65" s="466"/>
      <c r="N65" s="466"/>
      <c r="O65" s="466"/>
      <c r="P65" s="467"/>
      <c r="Q65" s="464"/>
      <c r="R65" s="464"/>
      <c r="S65" s="464"/>
      <c r="T65" s="464"/>
      <c r="U65" s="464"/>
      <c r="V65" s="250"/>
      <c r="W65" s="72"/>
      <c r="X65" s="469"/>
      <c r="Y65" s="470"/>
      <c r="Z65" s="245" t="str">
        <f>IFERROR(VLOOKUP(X65, 【参考】数式用!$A$2:$B$48, 2, FALSE), "")</f>
        <v/>
      </c>
      <c r="AA65" s="373"/>
      <c r="AB65" s="374"/>
      <c r="AC65" s="356"/>
      <c r="AD65" s="171"/>
      <c r="AE65" s="249"/>
      <c r="AF65"/>
    </row>
    <row r="66" spans="1:32" ht="49.9" customHeight="1">
      <c r="A66" s="170">
        <f t="shared" si="0"/>
        <v>10</v>
      </c>
      <c r="B66" s="473"/>
      <c r="C66" s="474"/>
      <c r="D66" s="474"/>
      <c r="E66" s="474"/>
      <c r="F66" s="474"/>
      <c r="G66" s="474"/>
      <c r="H66" s="474"/>
      <c r="I66" s="474"/>
      <c r="J66" s="474"/>
      <c r="K66" s="475"/>
      <c r="L66" s="465"/>
      <c r="M66" s="466"/>
      <c r="N66" s="466"/>
      <c r="O66" s="466"/>
      <c r="P66" s="467"/>
      <c r="Q66" s="464"/>
      <c r="R66" s="464"/>
      <c r="S66" s="464"/>
      <c r="T66" s="464"/>
      <c r="U66" s="464"/>
      <c r="V66" s="250"/>
      <c r="W66" s="72"/>
      <c r="X66" s="469"/>
      <c r="Y66" s="470"/>
      <c r="Z66" s="245" t="str">
        <f>IFERROR(VLOOKUP(X66, 【参考】数式用!$A$2:$B$48, 2, FALSE), "")</f>
        <v/>
      </c>
      <c r="AA66" s="373"/>
      <c r="AB66" s="374"/>
      <c r="AC66" s="356"/>
      <c r="AD66" s="171"/>
      <c r="AE66" s="249"/>
      <c r="AF66"/>
    </row>
    <row r="67" spans="1:32" ht="49.9" customHeight="1">
      <c r="A67" s="170">
        <f t="shared" si="0"/>
        <v>11</v>
      </c>
      <c r="B67" s="473"/>
      <c r="C67" s="474"/>
      <c r="D67" s="474"/>
      <c r="E67" s="474"/>
      <c r="F67" s="474"/>
      <c r="G67" s="474"/>
      <c r="H67" s="474"/>
      <c r="I67" s="474"/>
      <c r="J67" s="474"/>
      <c r="K67" s="475"/>
      <c r="L67" s="465"/>
      <c r="M67" s="466"/>
      <c r="N67" s="466"/>
      <c r="O67" s="466"/>
      <c r="P67" s="467"/>
      <c r="Q67" s="464"/>
      <c r="R67" s="464"/>
      <c r="S67" s="464"/>
      <c r="T67" s="464"/>
      <c r="U67" s="464"/>
      <c r="V67" s="250"/>
      <c r="W67" s="72"/>
      <c r="X67" s="469"/>
      <c r="Y67" s="470"/>
      <c r="Z67" s="245" t="str">
        <f>IFERROR(VLOOKUP(X67, 【参考】数式用!$A$2:$B$48, 2, FALSE), "")</f>
        <v/>
      </c>
      <c r="AA67" s="373"/>
      <c r="AB67" s="374"/>
      <c r="AC67" s="356"/>
      <c r="AD67" s="171"/>
      <c r="AE67" s="249"/>
      <c r="AF67"/>
    </row>
    <row r="68" spans="1:32" ht="49.9" customHeight="1">
      <c r="A68" s="170">
        <f t="shared" si="0"/>
        <v>12</v>
      </c>
      <c r="B68" s="473"/>
      <c r="C68" s="474"/>
      <c r="D68" s="474"/>
      <c r="E68" s="474"/>
      <c r="F68" s="474"/>
      <c r="G68" s="474"/>
      <c r="H68" s="474"/>
      <c r="I68" s="474"/>
      <c r="J68" s="474"/>
      <c r="K68" s="475"/>
      <c r="L68" s="465"/>
      <c r="M68" s="466"/>
      <c r="N68" s="466"/>
      <c r="O68" s="466"/>
      <c r="P68" s="467"/>
      <c r="Q68" s="464"/>
      <c r="R68" s="464"/>
      <c r="S68" s="464"/>
      <c r="T68" s="464"/>
      <c r="U68" s="464"/>
      <c r="V68" s="250"/>
      <c r="W68" s="72"/>
      <c r="X68" s="469"/>
      <c r="Y68" s="470"/>
      <c r="Z68" s="245" t="str">
        <f>IFERROR(VLOOKUP(X68, 【参考】数式用!$A$2:$B$48, 2, FALSE), "")</f>
        <v/>
      </c>
      <c r="AA68" s="373"/>
      <c r="AB68" s="374"/>
      <c r="AC68" s="356"/>
      <c r="AD68" s="171"/>
      <c r="AE68" s="249"/>
      <c r="AF68"/>
    </row>
    <row r="69" spans="1:32" ht="49.9" customHeight="1">
      <c r="A69" s="170">
        <f t="shared" si="0"/>
        <v>13</v>
      </c>
      <c r="B69" s="473"/>
      <c r="C69" s="474"/>
      <c r="D69" s="474"/>
      <c r="E69" s="474"/>
      <c r="F69" s="474"/>
      <c r="G69" s="474"/>
      <c r="H69" s="474"/>
      <c r="I69" s="474"/>
      <c r="J69" s="474"/>
      <c r="K69" s="475"/>
      <c r="L69" s="465"/>
      <c r="M69" s="466"/>
      <c r="N69" s="466"/>
      <c r="O69" s="466"/>
      <c r="P69" s="467"/>
      <c r="Q69" s="464"/>
      <c r="R69" s="464"/>
      <c r="S69" s="464"/>
      <c r="T69" s="464"/>
      <c r="U69" s="464"/>
      <c r="V69" s="250"/>
      <c r="W69" s="72"/>
      <c r="X69" s="469"/>
      <c r="Y69" s="470"/>
      <c r="Z69" s="245" t="str">
        <f>IFERROR(VLOOKUP(X69, 【参考】数式用!$A$2:$B$48, 2, FALSE), "")</f>
        <v/>
      </c>
      <c r="AA69" s="373"/>
      <c r="AB69" s="374"/>
      <c r="AC69" s="356"/>
      <c r="AD69" s="171"/>
      <c r="AE69" s="249"/>
      <c r="AF69"/>
    </row>
    <row r="70" spans="1:32" ht="49.9" customHeight="1">
      <c r="A70" s="170">
        <f t="shared" si="0"/>
        <v>14</v>
      </c>
      <c r="B70" s="473"/>
      <c r="C70" s="474"/>
      <c r="D70" s="474"/>
      <c r="E70" s="474"/>
      <c r="F70" s="474"/>
      <c r="G70" s="474"/>
      <c r="H70" s="474"/>
      <c r="I70" s="474"/>
      <c r="J70" s="474"/>
      <c r="K70" s="475"/>
      <c r="L70" s="465"/>
      <c r="M70" s="466"/>
      <c r="N70" s="466"/>
      <c r="O70" s="466"/>
      <c r="P70" s="467"/>
      <c r="Q70" s="464"/>
      <c r="R70" s="464"/>
      <c r="S70" s="464"/>
      <c r="T70" s="464"/>
      <c r="U70" s="464"/>
      <c r="V70" s="250"/>
      <c r="W70" s="72"/>
      <c r="X70" s="469"/>
      <c r="Y70" s="470"/>
      <c r="Z70" s="245" t="str">
        <f>IFERROR(VLOOKUP(X70, 【参考】数式用!$A$2:$B$48, 2, FALSE), "")</f>
        <v/>
      </c>
      <c r="AA70" s="373"/>
      <c r="AB70" s="374"/>
      <c r="AC70" s="356"/>
      <c r="AD70" s="171"/>
      <c r="AE70" s="249"/>
      <c r="AF70"/>
    </row>
    <row r="71" spans="1:32" ht="49.9" customHeight="1">
      <c r="A71" s="170">
        <f t="shared" si="0"/>
        <v>15</v>
      </c>
      <c r="B71" s="473"/>
      <c r="C71" s="474"/>
      <c r="D71" s="474"/>
      <c r="E71" s="474"/>
      <c r="F71" s="474"/>
      <c r="G71" s="474"/>
      <c r="H71" s="474"/>
      <c r="I71" s="474"/>
      <c r="J71" s="474"/>
      <c r="K71" s="475"/>
      <c r="L71" s="465"/>
      <c r="M71" s="466"/>
      <c r="N71" s="466"/>
      <c r="O71" s="466"/>
      <c r="P71" s="467"/>
      <c r="Q71" s="464"/>
      <c r="R71" s="464"/>
      <c r="S71" s="464"/>
      <c r="T71" s="464"/>
      <c r="U71" s="464"/>
      <c r="V71" s="250"/>
      <c r="W71" s="72"/>
      <c r="X71" s="469"/>
      <c r="Y71" s="470"/>
      <c r="Z71" s="245" t="str">
        <f>IFERROR(VLOOKUP(X71, 【参考】数式用!$A$2:$B$48, 2, FALSE), "")</f>
        <v/>
      </c>
      <c r="AA71" s="373"/>
      <c r="AB71" s="374"/>
      <c r="AC71" s="356"/>
      <c r="AD71" s="171"/>
      <c r="AE71" s="249"/>
      <c r="AF71"/>
    </row>
    <row r="72" spans="1:32" ht="49.9" customHeight="1">
      <c r="A72" s="170">
        <f t="shared" si="0"/>
        <v>16</v>
      </c>
      <c r="B72" s="473"/>
      <c r="C72" s="474"/>
      <c r="D72" s="474"/>
      <c r="E72" s="474"/>
      <c r="F72" s="474"/>
      <c r="G72" s="474"/>
      <c r="H72" s="474"/>
      <c r="I72" s="474"/>
      <c r="J72" s="474"/>
      <c r="K72" s="475"/>
      <c r="L72" s="465"/>
      <c r="M72" s="466"/>
      <c r="N72" s="466"/>
      <c r="O72" s="466"/>
      <c r="P72" s="467"/>
      <c r="Q72" s="464"/>
      <c r="R72" s="464"/>
      <c r="S72" s="464"/>
      <c r="T72" s="464"/>
      <c r="U72" s="464"/>
      <c r="V72" s="250"/>
      <c r="W72" s="72"/>
      <c r="X72" s="469"/>
      <c r="Y72" s="470"/>
      <c r="Z72" s="245" t="str">
        <f>IFERROR(VLOOKUP(X72, 【参考】数式用!$A$2:$B$48, 2, FALSE), "")</f>
        <v/>
      </c>
      <c r="AA72" s="373"/>
      <c r="AB72" s="374"/>
      <c r="AC72" s="356"/>
      <c r="AD72" s="171"/>
      <c r="AE72" s="249"/>
      <c r="AF72"/>
    </row>
    <row r="73" spans="1:32" ht="49.9" customHeight="1">
      <c r="A73" s="170">
        <f t="shared" si="0"/>
        <v>17</v>
      </c>
      <c r="B73" s="473"/>
      <c r="C73" s="474"/>
      <c r="D73" s="474"/>
      <c r="E73" s="474"/>
      <c r="F73" s="474"/>
      <c r="G73" s="474"/>
      <c r="H73" s="474"/>
      <c r="I73" s="474"/>
      <c r="J73" s="474"/>
      <c r="K73" s="475"/>
      <c r="L73" s="465"/>
      <c r="M73" s="466"/>
      <c r="N73" s="466"/>
      <c r="O73" s="466"/>
      <c r="P73" s="467"/>
      <c r="Q73" s="464"/>
      <c r="R73" s="464"/>
      <c r="S73" s="464"/>
      <c r="T73" s="464"/>
      <c r="U73" s="464"/>
      <c r="V73" s="250"/>
      <c r="W73" s="72"/>
      <c r="X73" s="469"/>
      <c r="Y73" s="470"/>
      <c r="Z73" s="245" t="str">
        <f>IFERROR(VLOOKUP(X73, 【参考】数式用!$A$2:$B$48, 2, FALSE), "")</f>
        <v/>
      </c>
      <c r="AA73" s="373"/>
      <c r="AB73" s="374"/>
      <c r="AC73" s="356"/>
      <c r="AD73" s="171"/>
      <c r="AE73" s="249"/>
      <c r="AF73"/>
    </row>
    <row r="74" spans="1:32" ht="49.9" customHeight="1">
      <c r="A74" s="170">
        <f t="shared" si="0"/>
        <v>18</v>
      </c>
      <c r="B74" s="473"/>
      <c r="C74" s="474"/>
      <c r="D74" s="474"/>
      <c r="E74" s="474"/>
      <c r="F74" s="474"/>
      <c r="G74" s="474"/>
      <c r="H74" s="474"/>
      <c r="I74" s="474"/>
      <c r="J74" s="474"/>
      <c r="K74" s="475"/>
      <c r="L74" s="465"/>
      <c r="M74" s="466"/>
      <c r="N74" s="466"/>
      <c r="O74" s="466"/>
      <c r="P74" s="467"/>
      <c r="Q74" s="464"/>
      <c r="R74" s="464"/>
      <c r="S74" s="464"/>
      <c r="T74" s="464"/>
      <c r="U74" s="464"/>
      <c r="V74" s="250"/>
      <c r="W74" s="72"/>
      <c r="X74" s="469"/>
      <c r="Y74" s="470"/>
      <c r="Z74" s="245" t="str">
        <f>IFERROR(VLOOKUP(X74, 【参考】数式用!$A$2:$B$48, 2, FALSE), "")</f>
        <v/>
      </c>
      <c r="AA74" s="373"/>
      <c r="AB74" s="374"/>
      <c r="AC74" s="356"/>
      <c r="AD74" s="171"/>
      <c r="AE74" s="249"/>
      <c r="AF74"/>
    </row>
    <row r="75" spans="1:32" ht="49.9" customHeight="1">
      <c r="A75" s="170">
        <f t="shared" si="0"/>
        <v>19</v>
      </c>
      <c r="B75" s="473"/>
      <c r="C75" s="474"/>
      <c r="D75" s="474"/>
      <c r="E75" s="474"/>
      <c r="F75" s="474"/>
      <c r="G75" s="474"/>
      <c r="H75" s="474"/>
      <c r="I75" s="474"/>
      <c r="J75" s="474"/>
      <c r="K75" s="475"/>
      <c r="L75" s="465"/>
      <c r="M75" s="466"/>
      <c r="N75" s="466"/>
      <c r="O75" s="466"/>
      <c r="P75" s="467"/>
      <c r="Q75" s="464"/>
      <c r="R75" s="464"/>
      <c r="S75" s="464"/>
      <c r="T75" s="464"/>
      <c r="U75" s="464"/>
      <c r="V75" s="250"/>
      <c r="W75" s="72"/>
      <c r="X75" s="469"/>
      <c r="Y75" s="470"/>
      <c r="Z75" s="245" t="str">
        <f>IFERROR(VLOOKUP(X75, 【参考】数式用!$A$2:$B$48, 2, FALSE), "")</f>
        <v/>
      </c>
      <c r="AA75" s="373"/>
      <c r="AB75" s="374"/>
      <c r="AC75" s="356"/>
      <c r="AD75" s="171"/>
      <c r="AE75" s="249"/>
      <c r="AF75"/>
    </row>
    <row r="76" spans="1:32" ht="49.9" customHeight="1">
      <c r="A76" s="170">
        <f t="shared" si="0"/>
        <v>20</v>
      </c>
      <c r="B76" s="473"/>
      <c r="C76" s="474"/>
      <c r="D76" s="474"/>
      <c r="E76" s="474"/>
      <c r="F76" s="474"/>
      <c r="G76" s="474"/>
      <c r="H76" s="474"/>
      <c r="I76" s="474"/>
      <c r="J76" s="474"/>
      <c r="K76" s="475"/>
      <c r="L76" s="465"/>
      <c r="M76" s="466"/>
      <c r="N76" s="466"/>
      <c r="O76" s="466"/>
      <c r="P76" s="467"/>
      <c r="Q76" s="464"/>
      <c r="R76" s="464"/>
      <c r="S76" s="464"/>
      <c r="T76" s="464"/>
      <c r="U76" s="464"/>
      <c r="V76" s="250"/>
      <c r="W76" s="72"/>
      <c r="X76" s="469"/>
      <c r="Y76" s="470"/>
      <c r="Z76" s="245" t="str">
        <f>IFERROR(VLOOKUP(X76, 【参考】数式用!$A$2:$B$48, 2, FALSE), "")</f>
        <v/>
      </c>
      <c r="AA76" s="373"/>
      <c r="AB76" s="374"/>
      <c r="AC76" s="356"/>
      <c r="AD76" s="171"/>
      <c r="AE76" s="249"/>
      <c r="AF76"/>
    </row>
    <row r="77" spans="1:32" ht="49.9" customHeight="1">
      <c r="A77" s="170">
        <f t="shared" si="0"/>
        <v>21</v>
      </c>
      <c r="B77" s="473"/>
      <c r="C77" s="474"/>
      <c r="D77" s="474"/>
      <c r="E77" s="474"/>
      <c r="F77" s="474"/>
      <c r="G77" s="474"/>
      <c r="H77" s="474"/>
      <c r="I77" s="474"/>
      <c r="J77" s="474"/>
      <c r="K77" s="475"/>
      <c r="L77" s="465"/>
      <c r="M77" s="466"/>
      <c r="N77" s="466"/>
      <c r="O77" s="466"/>
      <c r="P77" s="467"/>
      <c r="Q77" s="464"/>
      <c r="R77" s="464"/>
      <c r="S77" s="464"/>
      <c r="T77" s="464"/>
      <c r="U77" s="464"/>
      <c r="V77" s="250"/>
      <c r="W77" s="72"/>
      <c r="X77" s="469"/>
      <c r="Y77" s="470"/>
      <c r="Z77" s="245" t="str">
        <f>IFERROR(VLOOKUP(X77, 【参考】数式用!$A$2:$B$48, 2, FALSE), "")</f>
        <v/>
      </c>
      <c r="AA77" s="373"/>
      <c r="AB77" s="374"/>
      <c r="AC77" s="356"/>
      <c r="AD77" s="171"/>
      <c r="AE77" s="249"/>
      <c r="AF77"/>
    </row>
    <row r="78" spans="1:32" ht="49.9" customHeight="1">
      <c r="A78" s="170">
        <f t="shared" si="0"/>
        <v>22</v>
      </c>
      <c r="B78" s="473"/>
      <c r="C78" s="474"/>
      <c r="D78" s="474"/>
      <c r="E78" s="474"/>
      <c r="F78" s="474"/>
      <c r="G78" s="474"/>
      <c r="H78" s="474"/>
      <c r="I78" s="474"/>
      <c r="J78" s="474"/>
      <c r="K78" s="475"/>
      <c r="L78" s="465"/>
      <c r="M78" s="466"/>
      <c r="N78" s="466"/>
      <c r="O78" s="466"/>
      <c r="P78" s="467"/>
      <c r="Q78" s="464"/>
      <c r="R78" s="464"/>
      <c r="S78" s="464"/>
      <c r="T78" s="464"/>
      <c r="U78" s="464"/>
      <c r="V78" s="250"/>
      <c r="W78" s="72"/>
      <c r="X78" s="469"/>
      <c r="Y78" s="470"/>
      <c r="Z78" s="245" t="str">
        <f>IFERROR(VLOOKUP(X78, 【参考】数式用!$A$2:$B$48, 2, FALSE), "")</f>
        <v/>
      </c>
      <c r="AA78" s="373"/>
      <c r="AB78" s="374"/>
      <c r="AC78" s="356"/>
      <c r="AD78" s="171"/>
      <c r="AE78" s="249"/>
      <c r="AF78"/>
    </row>
    <row r="79" spans="1:32" ht="49.9" customHeight="1">
      <c r="A79" s="170">
        <f t="shared" si="0"/>
        <v>23</v>
      </c>
      <c r="B79" s="473"/>
      <c r="C79" s="474"/>
      <c r="D79" s="474"/>
      <c r="E79" s="474"/>
      <c r="F79" s="474"/>
      <c r="G79" s="474"/>
      <c r="H79" s="474"/>
      <c r="I79" s="474"/>
      <c r="J79" s="474"/>
      <c r="K79" s="475"/>
      <c r="L79" s="465"/>
      <c r="M79" s="466"/>
      <c r="N79" s="466"/>
      <c r="O79" s="466"/>
      <c r="P79" s="467"/>
      <c r="Q79" s="464"/>
      <c r="R79" s="464"/>
      <c r="S79" s="464"/>
      <c r="T79" s="464"/>
      <c r="U79" s="464"/>
      <c r="V79" s="250"/>
      <c r="W79" s="72"/>
      <c r="X79" s="469"/>
      <c r="Y79" s="470"/>
      <c r="Z79" s="245" t="str">
        <f>IFERROR(VLOOKUP(X79, 【参考】数式用!$A$2:$B$48, 2, FALSE), "")</f>
        <v/>
      </c>
      <c r="AA79" s="373"/>
      <c r="AB79" s="374"/>
      <c r="AC79" s="356"/>
      <c r="AD79" s="171"/>
      <c r="AE79" s="249"/>
      <c r="AF79"/>
    </row>
    <row r="80" spans="1:32" ht="49.9" customHeight="1">
      <c r="A80" s="170">
        <f t="shared" si="0"/>
        <v>24</v>
      </c>
      <c r="B80" s="473"/>
      <c r="C80" s="474"/>
      <c r="D80" s="474"/>
      <c r="E80" s="474"/>
      <c r="F80" s="474"/>
      <c r="G80" s="474"/>
      <c r="H80" s="474"/>
      <c r="I80" s="474"/>
      <c r="J80" s="474"/>
      <c r="K80" s="475"/>
      <c r="L80" s="465"/>
      <c r="M80" s="466"/>
      <c r="N80" s="466"/>
      <c r="O80" s="466"/>
      <c r="P80" s="467"/>
      <c r="Q80" s="464"/>
      <c r="R80" s="464"/>
      <c r="S80" s="464"/>
      <c r="T80" s="464"/>
      <c r="U80" s="464"/>
      <c r="V80" s="250"/>
      <c r="W80" s="72"/>
      <c r="X80" s="469"/>
      <c r="Y80" s="470"/>
      <c r="Z80" s="245" t="str">
        <f>IFERROR(VLOOKUP(X80, 【参考】数式用!$A$2:$B$48, 2, FALSE), "")</f>
        <v/>
      </c>
      <c r="AA80" s="373"/>
      <c r="AB80" s="374"/>
      <c r="AC80" s="356"/>
      <c r="AD80" s="171"/>
      <c r="AE80" s="249"/>
      <c r="AF80"/>
    </row>
    <row r="81" spans="1:32" ht="49.9" customHeight="1">
      <c r="A81" s="170">
        <f t="shared" si="0"/>
        <v>25</v>
      </c>
      <c r="B81" s="473"/>
      <c r="C81" s="474"/>
      <c r="D81" s="474"/>
      <c r="E81" s="474"/>
      <c r="F81" s="474"/>
      <c r="G81" s="474"/>
      <c r="H81" s="474"/>
      <c r="I81" s="474"/>
      <c r="J81" s="474"/>
      <c r="K81" s="475"/>
      <c r="L81" s="465"/>
      <c r="M81" s="466"/>
      <c r="N81" s="466"/>
      <c r="O81" s="466"/>
      <c r="P81" s="467"/>
      <c r="Q81" s="464"/>
      <c r="R81" s="464"/>
      <c r="S81" s="464"/>
      <c r="T81" s="464"/>
      <c r="U81" s="464"/>
      <c r="V81" s="250"/>
      <c r="W81" s="72"/>
      <c r="X81" s="469"/>
      <c r="Y81" s="470"/>
      <c r="Z81" s="245" t="str">
        <f>IFERROR(VLOOKUP(X81, 【参考】数式用!$A$2:$B$48, 2, FALSE), "")</f>
        <v/>
      </c>
      <c r="AA81" s="373"/>
      <c r="AB81" s="374"/>
      <c r="AC81" s="356"/>
      <c r="AD81" s="171"/>
      <c r="AE81" s="249"/>
      <c r="AF81"/>
    </row>
    <row r="82" spans="1:32" ht="49.9" customHeight="1">
      <c r="A82" s="170">
        <f t="shared" si="0"/>
        <v>26</v>
      </c>
      <c r="B82" s="473"/>
      <c r="C82" s="474"/>
      <c r="D82" s="474"/>
      <c r="E82" s="474"/>
      <c r="F82" s="474"/>
      <c r="G82" s="474"/>
      <c r="H82" s="474"/>
      <c r="I82" s="474"/>
      <c r="J82" s="474"/>
      <c r="K82" s="475"/>
      <c r="L82" s="465"/>
      <c r="M82" s="466"/>
      <c r="N82" s="466"/>
      <c r="O82" s="466"/>
      <c r="P82" s="467"/>
      <c r="Q82" s="464"/>
      <c r="R82" s="464"/>
      <c r="S82" s="464"/>
      <c r="T82" s="464"/>
      <c r="U82" s="464"/>
      <c r="V82" s="250"/>
      <c r="W82" s="72"/>
      <c r="X82" s="469"/>
      <c r="Y82" s="470"/>
      <c r="Z82" s="245" t="str">
        <f>IFERROR(VLOOKUP(X82, 【参考】数式用!$A$2:$B$48, 2, FALSE), "")</f>
        <v/>
      </c>
      <c r="AA82" s="373"/>
      <c r="AB82" s="374"/>
      <c r="AC82" s="356"/>
      <c r="AD82" s="171"/>
      <c r="AE82" s="249"/>
      <c r="AF82"/>
    </row>
    <row r="83" spans="1:32" ht="49.9" customHeight="1">
      <c r="A83" s="170">
        <f t="shared" si="0"/>
        <v>27</v>
      </c>
      <c r="B83" s="473"/>
      <c r="C83" s="474"/>
      <c r="D83" s="474"/>
      <c r="E83" s="474"/>
      <c r="F83" s="474"/>
      <c r="G83" s="474"/>
      <c r="H83" s="474"/>
      <c r="I83" s="474"/>
      <c r="J83" s="474"/>
      <c r="K83" s="475"/>
      <c r="L83" s="465"/>
      <c r="M83" s="466"/>
      <c r="N83" s="466"/>
      <c r="O83" s="466"/>
      <c r="P83" s="467"/>
      <c r="Q83" s="464"/>
      <c r="R83" s="464"/>
      <c r="S83" s="464"/>
      <c r="T83" s="464"/>
      <c r="U83" s="464"/>
      <c r="V83" s="250"/>
      <c r="W83" s="72"/>
      <c r="X83" s="469"/>
      <c r="Y83" s="470"/>
      <c r="Z83" s="245" t="str">
        <f>IFERROR(VLOOKUP(X83, 【参考】数式用!$A$2:$B$48, 2, FALSE), "")</f>
        <v/>
      </c>
      <c r="AA83" s="373"/>
      <c r="AB83" s="374"/>
      <c r="AC83" s="356"/>
      <c r="AD83" s="171"/>
      <c r="AE83" s="249"/>
      <c r="AF83"/>
    </row>
    <row r="84" spans="1:32" ht="49.9" customHeight="1">
      <c r="A84" s="170">
        <f t="shared" si="0"/>
        <v>28</v>
      </c>
      <c r="B84" s="473"/>
      <c r="C84" s="474"/>
      <c r="D84" s="474"/>
      <c r="E84" s="474"/>
      <c r="F84" s="474"/>
      <c r="G84" s="474"/>
      <c r="H84" s="474"/>
      <c r="I84" s="474"/>
      <c r="J84" s="474"/>
      <c r="K84" s="475"/>
      <c r="L84" s="465"/>
      <c r="M84" s="466"/>
      <c r="N84" s="466"/>
      <c r="O84" s="466"/>
      <c r="P84" s="467"/>
      <c r="Q84" s="464"/>
      <c r="R84" s="464"/>
      <c r="S84" s="464"/>
      <c r="T84" s="464"/>
      <c r="U84" s="464"/>
      <c r="V84" s="250"/>
      <c r="W84" s="72"/>
      <c r="X84" s="469"/>
      <c r="Y84" s="470"/>
      <c r="Z84" s="245" t="str">
        <f>IFERROR(VLOOKUP(X84, 【参考】数式用!$A$2:$B$48, 2, FALSE), "")</f>
        <v/>
      </c>
      <c r="AA84" s="373"/>
      <c r="AB84" s="374"/>
      <c r="AC84" s="356"/>
      <c r="AD84" s="171"/>
      <c r="AE84" s="249"/>
      <c r="AF84"/>
    </row>
    <row r="85" spans="1:32" ht="49.9" customHeight="1">
      <c r="A85" s="170">
        <f t="shared" si="0"/>
        <v>29</v>
      </c>
      <c r="B85" s="473"/>
      <c r="C85" s="474"/>
      <c r="D85" s="474"/>
      <c r="E85" s="474"/>
      <c r="F85" s="474"/>
      <c r="G85" s="474"/>
      <c r="H85" s="474"/>
      <c r="I85" s="474"/>
      <c r="J85" s="474"/>
      <c r="K85" s="475"/>
      <c r="L85" s="465"/>
      <c r="M85" s="466"/>
      <c r="N85" s="466"/>
      <c r="O85" s="466"/>
      <c r="P85" s="467"/>
      <c r="Q85" s="464"/>
      <c r="R85" s="464"/>
      <c r="S85" s="464"/>
      <c r="T85" s="464"/>
      <c r="U85" s="464"/>
      <c r="V85" s="250"/>
      <c r="W85" s="72"/>
      <c r="X85" s="469"/>
      <c r="Y85" s="470"/>
      <c r="Z85" s="245" t="str">
        <f>IFERROR(VLOOKUP(X85, 【参考】数式用!$A$2:$B$48, 2, FALSE), "")</f>
        <v/>
      </c>
      <c r="AA85" s="373"/>
      <c r="AB85" s="374"/>
      <c r="AC85" s="356"/>
      <c r="AD85" s="171"/>
      <c r="AE85" s="249"/>
      <c r="AF85"/>
    </row>
    <row r="86" spans="1:32" ht="49.9" customHeight="1">
      <c r="A86" s="170">
        <f t="shared" si="0"/>
        <v>30</v>
      </c>
      <c r="B86" s="473"/>
      <c r="C86" s="474"/>
      <c r="D86" s="474"/>
      <c r="E86" s="474"/>
      <c r="F86" s="474"/>
      <c r="G86" s="474"/>
      <c r="H86" s="474"/>
      <c r="I86" s="474"/>
      <c r="J86" s="474"/>
      <c r="K86" s="475"/>
      <c r="L86" s="465"/>
      <c r="M86" s="466"/>
      <c r="N86" s="466"/>
      <c r="O86" s="466"/>
      <c r="P86" s="467"/>
      <c r="Q86" s="464"/>
      <c r="R86" s="464"/>
      <c r="S86" s="464"/>
      <c r="T86" s="464"/>
      <c r="U86" s="464"/>
      <c r="V86" s="250"/>
      <c r="W86" s="72"/>
      <c r="X86" s="469"/>
      <c r="Y86" s="470"/>
      <c r="Z86" s="245" t="str">
        <f>IFERROR(VLOOKUP(X86, 【参考】数式用!$A$2:$B$48, 2, FALSE), "")</f>
        <v/>
      </c>
      <c r="AA86" s="373"/>
      <c r="AB86" s="374"/>
      <c r="AC86" s="356"/>
      <c r="AD86" s="171"/>
      <c r="AE86" s="249"/>
      <c r="AF86"/>
    </row>
    <row r="87" spans="1:32" ht="49.9" customHeight="1">
      <c r="A87" s="170">
        <f t="shared" si="0"/>
        <v>31</v>
      </c>
      <c r="B87" s="473"/>
      <c r="C87" s="474"/>
      <c r="D87" s="474"/>
      <c r="E87" s="474"/>
      <c r="F87" s="474"/>
      <c r="G87" s="474"/>
      <c r="H87" s="474"/>
      <c r="I87" s="474"/>
      <c r="J87" s="474"/>
      <c r="K87" s="475"/>
      <c r="L87" s="465"/>
      <c r="M87" s="466"/>
      <c r="N87" s="466"/>
      <c r="O87" s="466"/>
      <c r="P87" s="467"/>
      <c r="Q87" s="464"/>
      <c r="R87" s="464"/>
      <c r="S87" s="464"/>
      <c r="T87" s="464"/>
      <c r="U87" s="464"/>
      <c r="V87" s="250"/>
      <c r="W87" s="72"/>
      <c r="X87" s="469"/>
      <c r="Y87" s="470"/>
      <c r="Z87" s="245" t="str">
        <f>IFERROR(VLOOKUP(X87, 【参考】数式用!$A$2:$B$48, 2, FALSE), "")</f>
        <v/>
      </c>
      <c r="AA87" s="373"/>
      <c r="AB87" s="374"/>
      <c r="AC87" s="356"/>
      <c r="AD87" s="171"/>
      <c r="AE87" s="249"/>
      <c r="AF87"/>
    </row>
    <row r="88" spans="1:32" ht="49.9" customHeight="1">
      <c r="A88" s="170">
        <f t="shared" si="0"/>
        <v>32</v>
      </c>
      <c r="B88" s="473"/>
      <c r="C88" s="474"/>
      <c r="D88" s="474"/>
      <c r="E88" s="474"/>
      <c r="F88" s="474"/>
      <c r="G88" s="474"/>
      <c r="H88" s="474"/>
      <c r="I88" s="474"/>
      <c r="J88" s="474"/>
      <c r="K88" s="475"/>
      <c r="L88" s="465"/>
      <c r="M88" s="466"/>
      <c r="N88" s="466"/>
      <c r="O88" s="466"/>
      <c r="P88" s="467"/>
      <c r="Q88" s="464"/>
      <c r="R88" s="464"/>
      <c r="S88" s="464"/>
      <c r="T88" s="464"/>
      <c r="U88" s="464"/>
      <c r="V88" s="250"/>
      <c r="W88" s="72"/>
      <c r="X88" s="469"/>
      <c r="Y88" s="470"/>
      <c r="Z88" s="245" t="str">
        <f>IFERROR(VLOOKUP(X88, 【参考】数式用!$A$2:$B$48, 2, FALSE), "")</f>
        <v/>
      </c>
      <c r="AA88" s="373"/>
      <c r="AB88" s="374"/>
      <c r="AC88" s="356"/>
      <c r="AD88" s="171"/>
      <c r="AE88" s="249"/>
      <c r="AF88"/>
    </row>
    <row r="89" spans="1:32" ht="49.9" customHeight="1">
      <c r="A89" s="170">
        <f t="shared" si="0"/>
        <v>33</v>
      </c>
      <c r="B89" s="473"/>
      <c r="C89" s="474"/>
      <c r="D89" s="474"/>
      <c r="E89" s="474"/>
      <c r="F89" s="474"/>
      <c r="G89" s="474"/>
      <c r="H89" s="474"/>
      <c r="I89" s="474"/>
      <c r="J89" s="474"/>
      <c r="K89" s="475"/>
      <c r="L89" s="465"/>
      <c r="M89" s="466"/>
      <c r="N89" s="466"/>
      <c r="O89" s="466"/>
      <c r="P89" s="467"/>
      <c r="Q89" s="464"/>
      <c r="R89" s="464"/>
      <c r="S89" s="464"/>
      <c r="T89" s="464"/>
      <c r="U89" s="464"/>
      <c r="V89" s="250"/>
      <c r="W89" s="72"/>
      <c r="X89" s="469"/>
      <c r="Y89" s="470"/>
      <c r="Z89" s="245" t="str">
        <f>IFERROR(VLOOKUP(X89, 【参考】数式用!$A$2:$B$48, 2, FALSE), "")</f>
        <v/>
      </c>
      <c r="AA89" s="373"/>
      <c r="AB89" s="374"/>
      <c r="AC89" s="356"/>
      <c r="AD89" s="171"/>
      <c r="AE89" s="249"/>
      <c r="AF89"/>
    </row>
    <row r="90" spans="1:32" ht="49.9" customHeight="1">
      <c r="A90" s="170">
        <f t="shared" si="0"/>
        <v>34</v>
      </c>
      <c r="B90" s="473"/>
      <c r="C90" s="474"/>
      <c r="D90" s="474"/>
      <c r="E90" s="474"/>
      <c r="F90" s="474"/>
      <c r="G90" s="474"/>
      <c r="H90" s="474"/>
      <c r="I90" s="474"/>
      <c r="J90" s="474"/>
      <c r="K90" s="475"/>
      <c r="L90" s="465"/>
      <c r="M90" s="466"/>
      <c r="N90" s="466"/>
      <c r="O90" s="466"/>
      <c r="P90" s="467"/>
      <c r="Q90" s="464"/>
      <c r="R90" s="464"/>
      <c r="S90" s="464"/>
      <c r="T90" s="464"/>
      <c r="U90" s="464"/>
      <c r="V90" s="250"/>
      <c r="W90" s="72"/>
      <c r="X90" s="469"/>
      <c r="Y90" s="470"/>
      <c r="Z90" s="245" t="str">
        <f>IFERROR(VLOOKUP(X90, 【参考】数式用!$A$2:$B$48, 2, FALSE), "")</f>
        <v/>
      </c>
      <c r="AA90" s="373"/>
      <c r="AB90" s="374"/>
      <c r="AC90" s="356"/>
      <c r="AD90" s="171"/>
      <c r="AE90" s="249"/>
      <c r="AF90"/>
    </row>
    <row r="91" spans="1:32" ht="49.9" customHeight="1">
      <c r="A91" s="170">
        <f t="shared" si="0"/>
        <v>35</v>
      </c>
      <c r="B91" s="473"/>
      <c r="C91" s="474"/>
      <c r="D91" s="474"/>
      <c r="E91" s="474"/>
      <c r="F91" s="474"/>
      <c r="G91" s="474"/>
      <c r="H91" s="474"/>
      <c r="I91" s="474"/>
      <c r="J91" s="474"/>
      <c r="K91" s="475"/>
      <c r="L91" s="465"/>
      <c r="M91" s="466"/>
      <c r="N91" s="466"/>
      <c r="O91" s="466"/>
      <c r="P91" s="467"/>
      <c r="Q91" s="464"/>
      <c r="R91" s="464"/>
      <c r="S91" s="464"/>
      <c r="T91" s="464"/>
      <c r="U91" s="464"/>
      <c r="V91" s="250"/>
      <c r="W91" s="72"/>
      <c r="X91" s="469"/>
      <c r="Y91" s="470"/>
      <c r="Z91" s="245" t="str">
        <f>IFERROR(VLOOKUP(X91, 【参考】数式用!$A$2:$B$48, 2, FALSE), "")</f>
        <v/>
      </c>
      <c r="AA91" s="373"/>
      <c r="AB91" s="374"/>
      <c r="AC91" s="356"/>
      <c r="AD91" s="171"/>
      <c r="AE91" s="249"/>
      <c r="AF91" s="172"/>
    </row>
    <row r="92" spans="1:32" ht="49.9" customHeight="1">
      <c r="A92" s="170">
        <f t="shared" si="0"/>
        <v>36</v>
      </c>
      <c r="B92" s="473"/>
      <c r="C92" s="474"/>
      <c r="D92" s="474"/>
      <c r="E92" s="474"/>
      <c r="F92" s="474"/>
      <c r="G92" s="474"/>
      <c r="H92" s="474"/>
      <c r="I92" s="474"/>
      <c r="J92" s="474"/>
      <c r="K92" s="475"/>
      <c r="L92" s="465"/>
      <c r="M92" s="466"/>
      <c r="N92" s="466"/>
      <c r="O92" s="466"/>
      <c r="P92" s="467"/>
      <c r="Q92" s="464"/>
      <c r="R92" s="464"/>
      <c r="S92" s="464"/>
      <c r="T92" s="464"/>
      <c r="U92" s="464"/>
      <c r="V92" s="250"/>
      <c r="W92" s="72"/>
      <c r="X92" s="469"/>
      <c r="Y92" s="470"/>
      <c r="Z92" s="245" t="str">
        <f>IFERROR(VLOOKUP(X92, 【参考】数式用!$A$2:$B$48, 2, FALSE), "")</f>
        <v/>
      </c>
      <c r="AA92" s="373"/>
      <c r="AB92" s="374"/>
      <c r="AC92" s="356"/>
      <c r="AD92" s="171"/>
      <c r="AE92" s="249"/>
      <c r="AF92" s="172"/>
    </row>
    <row r="93" spans="1:32" ht="49.9" customHeight="1">
      <c r="A93" s="170">
        <f t="shared" si="0"/>
        <v>37</v>
      </c>
      <c r="B93" s="473"/>
      <c r="C93" s="474"/>
      <c r="D93" s="474"/>
      <c r="E93" s="474"/>
      <c r="F93" s="474"/>
      <c r="G93" s="474"/>
      <c r="H93" s="474"/>
      <c r="I93" s="474"/>
      <c r="J93" s="474"/>
      <c r="K93" s="475"/>
      <c r="L93" s="465"/>
      <c r="M93" s="466"/>
      <c r="N93" s="466"/>
      <c r="O93" s="466"/>
      <c r="P93" s="467"/>
      <c r="Q93" s="464"/>
      <c r="R93" s="464"/>
      <c r="S93" s="464"/>
      <c r="T93" s="464"/>
      <c r="U93" s="464"/>
      <c r="V93" s="250"/>
      <c r="W93" s="72"/>
      <c r="X93" s="469"/>
      <c r="Y93" s="470"/>
      <c r="Z93" s="245" t="str">
        <f>IFERROR(VLOOKUP(X93, 【参考】数式用!$A$2:$B$48, 2, FALSE), "")</f>
        <v/>
      </c>
      <c r="AA93" s="373"/>
      <c r="AB93" s="374"/>
      <c r="AC93" s="356"/>
      <c r="AD93" s="171"/>
      <c r="AE93" s="249"/>
      <c r="AF93" s="172"/>
    </row>
    <row r="94" spans="1:32" ht="49.9" customHeight="1">
      <c r="A94" s="170">
        <f t="shared" si="0"/>
        <v>38</v>
      </c>
      <c r="B94" s="473"/>
      <c r="C94" s="474"/>
      <c r="D94" s="474"/>
      <c r="E94" s="474"/>
      <c r="F94" s="474"/>
      <c r="G94" s="474"/>
      <c r="H94" s="474"/>
      <c r="I94" s="474"/>
      <c r="J94" s="474"/>
      <c r="K94" s="475"/>
      <c r="L94" s="465"/>
      <c r="M94" s="466"/>
      <c r="N94" s="466"/>
      <c r="O94" s="466"/>
      <c r="P94" s="467"/>
      <c r="Q94" s="464"/>
      <c r="R94" s="464"/>
      <c r="S94" s="464"/>
      <c r="T94" s="464"/>
      <c r="U94" s="464"/>
      <c r="V94" s="250"/>
      <c r="W94" s="72"/>
      <c r="X94" s="469"/>
      <c r="Y94" s="470"/>
      <c r="Z94" s="245" t="str">
        <f>IFERROR(VLOOKUP(X94, 【参考】数式用!$A$2:$B$48, 2, FALSE), "")</f>
        <v/>
      </c>
      <c r="AA94" s="373"/>
      <c r="AB94" s="374"/>
      <c r="AC94" s="356"/>
      <c r="AD94" s="171"/>
      <c r="AE94" s="249"/>
      <c r="AF94" s="172"/>
    </row>
    <row r="95" spans="1:32" ht="49.9" customHeight="1">
      <c r="A95" s="170">
        <f t="shared" si="0"/>
        <v>39</v>
      </c>
      <c r="B95" s="473"/>
      <c r="C95" s="474"/>
      <c r="D95" s="474"/>
      <c r="E95" s="474"/>
      <c r="F95" s="474"/>
      <c r="G95" s="474"/>
      <c r="H95" s="474"/>
      <c r="I95" s="474"/>
      <c r="J95" s="474"/>
      <c r="K95" s="475"/>
      <c r="L95" s="465"/>
      <c r="M95" s="466"/>
      <c r="N95" s="466"/>
      <c r="O95" s="466"/>
      <c r="P95" s="467"/>
      <c r="Q95" s="464"/>
      <c r="R95" s="464"/>
      <c r="S95" s="464"/>
      <c r="T95" s="464"/>
      <c r="U95" s="464"/>
      <c r="V95" s="250"/>
      <c r="W95" s="72"/>
      <c r="X95" s="469"/>
      <c r="Y95" s="470"/>
      <c r="Z95" s="245" t="str">
        <f>IFERROR(VLOOKUP(X95, 【参考】数式用!$A$2:$B$48, 2, FALSE), "")</f>
        <v/>
      </c>
      <c r="AA95" s="373"/>
      <c r="AB95" s="374"/>
      <c r="AC95" s="356"/>
      <c r="AD95" s="171"/>
      <c r="AE95" s="249"/>
      <c r="AF95" s="172"/>
    </row>
    <row r="96" spans="1:32" ht="49.9" customHeight="1">
      <c r="A96" s="170">
        <f t="shared" ref="A96:A122" si="1">A95+1</f>
        <v>40</v>
      </c>
      <c r="B96" s="473"/>
      <c r="C96" s="474"/>
      <c r="D96" s="474"/>
      <c r="E96" s="474"/>
      <c r="F96" s="474"/>
      <c r="G96" s="474"/>
      <c r="H96" s="474"/>
      <c r="I96" s="474"/>
      <c r="J96" s="474"/>
      <c r="K96" s="475"/>
      <c r="L96" s="465"/>
      <c r="M96" s="466"/>
      <c r="N96" s="466"/>
      <c r="O96" s="466"/>
      <c r="P96" s="467"/>
      <c r="Q96" s="463"/>
      <c r="R96" s="463"/>
      <c r="S96" s="463"/>
      <c r="T96" s="463"/>
      <c r="U96" s="463"/>
      <c r="V96" s="72"/>
      <c r="W96" s="72"/>
      <c r="X96" s="469"/>
      <c r="Y96" s="470"/>
      <c r="Z96" s="245" t="str">
        <f>IFERROR(VLOOKUP(X96, 【参考】数式用!$A$2:$B$48, 2, FALSE), "")</f>
        <v/>
      </c>
      <c r="AA96" s="373"/>
      <c r="AB96" s="374"/>
      <c r="AC96" s="356"/>
      <c r="AD96" s="171"/>
      <c r="AE96" s="249"/>
      <c r="AF96" s="172"/>
    </row>
    <row r="97" spans="1:32" ht="49.9" customHeight="1">
      <c r="A97" s="170">
        <f t="shared" si="1"/>
        <v>41</v>
      </c>
      <c r="B97" s="473"/>
      <c r="C97" s="474"/>
      <c r="D97" s="474"/>
      <c r="E97" s="474"/>
      <c r="F97" s="474"/>
      <c r="G97" s="474"/>
      <c r="H97" s="474"/>
      <c r="I97" s="474"/>
      <c r="J97" s="474"/>
      <c r="K97" s="475"/>
      <c r="L97" s="465"/>
      <c r="M97" s="466"/>
      <c r="N97" s="466"/>
      <c r="O97" s="466"/>
      <c r="P97" s="467"/>
      <c r="Q97" s="463"/>
      <c r="R97" s="463"/>
      <c r="S97" s="463"/>
      <c r="T97" s="463"/>
      <c r="U97" s="463"/>
      <c r="V97" s="72"/>
      <c r="W97" s="72"/>
      <c r="X97" s="469"/>
      <c r="Y97" s="470"/>
      <c r="Z97" s="245" t="str">
        <f>IFERROR(VLOOKUP(X97, 【参考】数式用!$A$2:$B$48, 2, FALSE), "")</f>
        <v/>
      </c>
      <c r="AA97" s="373"/>
      <c r="AB97" s="374"/>
      <c r="AC97" s="356"/>
      <c r="AD97" s="171"/>
      <c r="AE97" s="249"/>
      <c r="AF97" s="172"/>
    </row>
    <row r="98" spans="1:32" ht="49.9" customHeight="1">
      <c r="A98" s="170">
        <f t="shared" si="1"/>
        <v>42</v>
      </c>
      <c r="B98" s="473"/>
      <c r="C98" s="474"/>
      <c r="D98" s="474"/>
      <c r="E98" s="474"/>
      <c r="F98" s="474"/>
      <c r="G98" s="474"/>
      <c r="H98" s="474"/>
      <c r="I98" s="474"/>
      <c r="J98" s="474"/>
      <c r="K98" s="475"/>
      <c r="L98" s="465"/>
      <c r="M98" s="466"/>
      <c r="N98" s="466"/>
      <c r="O98" s="466"/>
      <c r="P98" s="467"/>
      <c r="Q98" s="463"/>
      <c r="R98" s="463"/>
      <c r="S98" s="463"/>
      <c r="T98" s="463"/>
      <c r="U98" s="463"/>
      <c r="V98" s="72"/>
      <c r="W98" s="72"/>
      <c r="X98" s="469"/>
      <c r="Y98" s="470"/>
      <c r="Z98" s="245" t="str">
        <f>IFERROR(VLOOKUP(X98, 【参考】数式用!$A$2:$B$48, 2, FALSE), "")</f>
        <v/>
      </c>
      <c r="AA98" s="373"/>
      <c r="AB98" s="374"/>
      <c r="AC98" s="356"/>
      <c r="AD98" s="171"/>
      <c r="AE98" s="249"/>
      <c r="AF98" s="172"/>
    </row>
    <row r="99" spans="1:32" ht="49.9" customHeight="1">
      <c r="A99" s="170">
        <f t="shared" si="1"/>
        <v>43</v>
      </c>
      <c r="B99" s="473"/>
      <c r="C99" s="474"/>
      <c r="D99" s="474"/>
      <c r="E99" s="474"/>
      <c r="F99" s="474"/>
      <c r="G99" s="474"/>
      <c r="H99" s="474"/>
      <c r="I99" s="474"/>
      <c r="J99" s="474"/>
      <c r="K99" s="475"/>
      <c r="L99" s="465"/>
      <c r="M99" s="466"/>
      <c r="N99" s="466"/>
      <c r="O99" s="466"/>
      <c r="P99" s="467"/>
      <c r="Q99" s="463"/>
      <c r="R99" s="463"/>
      <c r="S99" s="463"/>
      <c r="T99" s="463"/>
      <c r="U99" s="463"/>
      <c r="V99" s="72"/>
      <c r="W99" s="72"/>
      <c r="X99" s="469"/>
      <c r="Y99" s="470"/>
      <c r="Z99" s="245" t="str">
        <f>IFERROR(VLOOKUP(X99, 【参考】数式用!$A$2:$B$48, 2, FALSE), "")</f>
        <v/>
      </c>
      <c r="AA99" s="373"/>
      <c r="AB99" s="374"/>
      <c r="AC99" s="356"/>
      <c r="AD99" s="171"/>
      <c r="AE99" s="249"/>
      <c r="AF99" s="172"/>
    </row>
    <row r="100" spans="1:32" ht="49.9" customHeight="1">
      <c r="A100" s="170">
        <f t="shared" si="1"/>
        <v>44</v>
      </c>
      <c r="B100" s="473"/>
      <c r="C100" s="474"/>
      <c r="D100" s="474"/>
      <c r="E100" s="474"/>
      <c r="F100" s="474"/>
      <c r="G100" s="474"/>
      <c r="H100" s="474"/>
      <c r="I100" s="474"/>
      <c r="J100" s="474"/>
      <c r="K100" s="475"/>
      <c r="L100" s="465"/>
      <c r="M100" s="466"/>
      <c r="N100" s="466"/>
      <c r="O100" s="466"/>
      <c r="P100" s="467"/>
      <c r="Q100" s="463"/>
      <c r="R100" s="463"/>
      <c r="S100" s="463"/>
      <c r="T100" s="463"/>
      <c r="U100" s="463"/>
      <c r="V100" s="72"/>
      <c r="W100" s="72"/>
      <c r="X100" s="469"/>
      <c r="Y100" s="470"/>
      <c r="Z100" s="245" t="str">
        <f>IFERROR(VLOOKUP(X100, 【参考】数式用!$A$2:$B$48, 2, FALSE), "")</f>
        <v/>
      </c>
      <c r="AA100" s="373"/>
      <c r="AB100" s="374"/>
      <c r="AC100" s="356"/>
      <c r="AD100" s="171"/>
      <c r="AE100" s="249"/>
      <c r="AF100" s="172"/>
    </row>
    <row r="101" spans="1:32" ht="49.9" customHeight="1">
      <c r="A101" s="170">
        <f t="shared" si="1"/>
        <v>45</v>
      </c>
      <c r="B101" s="480"/>
      <c r="C101" s="481"/>
      <c r="D101" s="481"/>
      <c r="E101" s="481"/>
      <c r="F101" s="481"/>
      <c r="G101" s="481"/>
      <c r="H101" s="481"/>
      <c r="I101" s="481"/>
      <c r="J101" s="481"/>
      <c r="K101" s="481"/>
      <c r="L101" s="465"/>
      <c r="M101" s="466"/>
      <c r="N101" s="466"/>
      <c r="O101" s="466"/>
      <c r="P101" s="467"/>
      <c r="Q101" s="463"/>
      <c r="R101" s="463"/>
      <c r="S101" s="463"/>
      <c r="T101" s="463"/>
      <c r="U101" s="463"/>
      <c r="V101" s="72"/>
      <c r="W101" s="72"/>
      <c r="X101" s="469"/>
      <c r="Y101" s="470"/>
      <c r="Z101" s="245" t="str">
        <f>IFERROR(VLOOKUP(X101, 【参考】数式用!$A$2:$B$48, 2, FALSE), "")</f>
        <v/>
      </c>
      <c r="AA101" s="373"/>
      <c r="AB101" s="374"/>
      <c r="AC101" s="356"/>
      <c r="AD101" s="171"/>
      <c r="AE101" s="249"/>
      <c r="AF101" s="172"/>
    </row>
    <row r="102" spans="1:32" ht="49.9" customHeight="1">
      <c r="A102" s="170">
        <f t="shared" si="1"/>
        <v>46</v>
      </c>
      <c r="B102" s="480"/>
      <c r="C102" s="481"/>
      <c r="D102" s="481"/>
      <c r="E102" s="481"/>
      <c r="F102" s="481"/>
      <c r="G102" s="481"/>
      <c r="H102" s="481"/>
      <c r="I102" s="481"/>
      <c r="J102" s="481"/>
      <c r="K102" s="481"/>
      <c r="L102" s="465"/>
      <c r="M102" s="466"/>
      <c r="N102" s="466"/>
      <c r="O102" s="466"/>
      <c r="P102" s="467"/>
      <c r="Q102" s="463"/>
      <c r="R102" s="463"/>
      <c r="S102" s="463"/>
      <c r="T102" s="463"/>
      <c r="U102" s="463"/>
      <c r="V102" s="72"/>
      <c r="W102" s="72"/>
      <c r="X102" s="469"/>
      <c r="Y102" s="470"/>
      <c r="Z102" s="245" t="str">
        <f>IFERROR(VLOOKUP(X102, 【参考】数式用!$A$2:$B$48, 2, FALSE), "")</f>
        <v/>
      </c>
      <c r="AA102" s="373"/>
      <c r="AB102" s="374"/>
      <c r="AC102" s="356"/>
      <c r="AD102" s="171"/>
      <c r="AE102" s="249"/>
      <c r="AF102" s="172"/>
    </row>
    <row r="103" spans="1:32" ht="49.9" customHeight="1">
      <c r="A103" s="170">
        <f t="shared" si="1"/>
        <v>47</v>
      </c>
      <c r="B103" s="480"/>
      <c r="C103" s="481"/>
      <c r="D103" s="481"/>
      <c r="E103" s="481"/>
      <c r="F103" s="481"/>
      <c r="G103" s="481"/>
      <c r="H103" s="481"/>
      <c r="I103" s="481"/>
      <c r="J103" s="481"/>
      <c r="K103" s="481"/>
      <c r="L103" s="465"/>
      <c r="M103" s="466"/>
      <c r="N103" s="466"/>
      <c r="O103" s="466"/>
      <c r="P103" s="467"/>
      <c r="Q103" s="463"/>
      <c r="R103" s="463"/>
      <c r="S103" s="463"/>
      <c r="T103" s="463"/>
      <c r="U103" s="463"/>
      <c r="V103" s="72"/>
      <c r="W103" s="72"/>
      <c r="X103" s="469"/>
      <c r="Y103" s="470"/>
      <c r="Z103" s="245" t="str">
        <f>IFERROR(VLOOKUP(X103, 【参考】数式用!$A$2:$B$48, 2, FALSE), "")</f>
        <v/>
      </c>
      <c r="AA103" s="373"/>
      <c r="AB103" s="374"/>
      <c r="AC103" s="356"/>
      <c r="AD103" s="171"/>
      <c r="AE103" s="249"/>
      <c r="AF103" s="172"/>
    </row>
    <row r="104" spans="1:32" ht="49.9" customHeight="1">
      <c r="A104" s="170">
        <f t="shared" si="1"/>
        <v>48</v>
      </c>
      <c r="B104" s="480"/>
      <c r="C104" s="481"/>
      <c r="D104" s="481"/>
      <c r="E104" s="481"/>
      <c r="F104" s="481"/>
      <c r="G104" s="481"/>
      <c r="H104" s="481"/>
      <c r="I104" s="481"/>
      <c r="J104" s="481"/>
      <c r="K104" s="481"/>
      <c r="L104" s="465"/>
      <c r="M104" s="466"/>
      <c r="N104" s="466"/>
      <c r="O104" s="466"/>
      <c r="P104" s="467"/>
      <c r="Q104" s="463"/>
      <c r="R104" s="463"/>
      <c r="S104" s="463"/>
      <c r="T104" s="463"/>
      <c r="U104" s="463"/>
      <c r="V104" s="72"/>
      <c r="W104" s="72"/>
      <c r="X104" s="469"/>
      <c r="Y104" s="470"/>
      <c r="Z104" s="245" t="str">
        <f>IFERROR(VLOOKUP(X104, 【参考】数式用!$A$2:$B$48, 2, FALSE), "")</f>
        <v/>
      </c>
      <c r="AA104" s="373"/>
      <c r="AB104" s="374"/>
      <c r="AC104" s="356"/>
      <c r="AD104" s="171"/>
      <c r="AE104" s="249"/>
      <c r="AF104" s="172"/>
    </row>
    <row r="105" spans="1:32" ht="49.9" customHeight="1">
      <c r="A105" s="170">
        <f t="shared" si="1"/>
        <v>49</v>
      </c>
      <c r="B105" s="480"/>
      <c r="C105" s="481"/>
      <c r="D105" s="481"/>
      <c r="E105" s="481"/>
      <c r="F105" s="481"/>
      <c r="G105" s="481"/>
      <c r="H105" s="481"/>
      <c r="I105" s="481"/>
      <c r="J105" s="481"/>
      <c r="K105" s="481"/>
      <c r="L105" s="465"/>
      <c r="M105" s="466"/>
      <c r="N105" s="466"/>
      <c r="O105" s="466"/>
      <c r="P105" s="467"/>
      <c r="Q105" s="463"/>
      <c r="R105" s="463"/>
      <c r="S105" s="463"/>
      <c r="T105" s="463"/>
      <c r="U105" s="463"/>
      <c r="V105" s="72"/>
      <c r="W105" s="72"/>
      <c r="X105" s="469"/>
      <c r="Y105" s="470"/>
      <c r="Z105" s="245" t="str">
        <f>IFERROR(VLOOKUP(X105, 【参考】数式用!$A$2:$B$48, 2, FALSE), "")</f>
        <v/>
      </c>
      <c r="AA105" s="369"/>
      <c r="AB105" s="370"/>
      <c r="AC105" s="356"/>
      <c r="AD105" s="171"/>
      <c r="AE105" s="249"/>
      <c r="AF105" s="172"/>
    </row>
    <row r="106" spans="1:32" ht="49.9" customHeight="1">
      <c r="A106" s="170">
        <f t="shared" si="1"/>
        <v>50</v>
      </c>
      <c r="B106" s="480"/>
      <c r="C106" s="481"/>
      <c r="D106" s="481"/>
      <c r="E106" s="481"/>
      <c r="F106" s="481"/>
      <c r="G106" s="481"/>
      <c r="H106" s="481"/>
      <c r="I106" s="481"/>
      <c r="J106" s="481"/>
      <c r="K106" s="481"/>
      <c r="L106" s="465"/>
      <c r="M106" s="466"/>
      <c r="N106" s="466"/>
      <c r="O106" s="466"/>
      <c r="P106" s="467"/>
      <c r="Q106" s="463"/>
      <c r="R106" s="463"/>
      <c r="S106" s="463"/>
      <c r="T106" s="463"/>
      <c r="U106" s="463"/>
      <c r="V106" s="72"/>
      <c r="W106" s="72"/>
      <c r="X106" s="469"/>
      <c r="Y106" s="470"/>
      <c r="Z106" s="245" t="str">
        <f>IFERROR(VLOOKUP(X106, 【参考】数式用!$A$2:$B$48, 2, FALSE), "")</f>
        <v/>
      </c>
      <c r="AA106" s="369"/>
      <c r="AB106" s="370"/>
      <c r="AC106" s="356"/>
      <c r="AD106" s="171"/>
      <c r="AE106" s="249"/>
      <c r="AF106" s="172"/>
    </row>
    <row r="107" spans="1:32" ht="49.9" customHeight="1">
      <c r="A107" s="170">
        <f t="shared" si="1"/>
        <v>51</v>
      </c>
      <c r="B107" s="480"/>
      <c r="C107" s="481"/>
      <c r="D107" s="481"/>
      <c r="E107" s="481"/>
      <c r="F107" s="481"/>
      <c r="G107" s="481"/>
      <c r="H107" s="481"/>
      <c r="I107" s="481"/>
      <c r="J107" s="481"/>
      <c r="K107" s="481"/>
      <c r="L107" s="465"/>
      <c r="M107" s="466"/>
      <c r="N107" s="466"/>
      <c r="O107" s="466"/>
      <c r="P107" s="467"/>
      <c r="Q107" s="463"/>
      <c r="R107" s="463"/>
      <c r="S107" s="463"/>
      <c r="T107" s="463"/>
      <c r="U107" s="463"/>
      <c r="V107" s="72"/>
      <c r="W107" s="72"/>
      <c r="X107" s="469"/>
      <c r="Y107" s="470"/>
      <c r="Z107" s="245" t="str">
        <f>IFERROR(VLOOKUP(X107, 【参考】数式用!$A$2:$B$48, 2, FALSE), "")</f>
        <v/>
      </c>
      <c r="AA107" s="369"/>
      <c r="AB107" s="370"/>
      <c r="AC107" s="356"/>
      <c r="AD107" s="171"/>
      <c r="AE107" s="249"/>
      <c r="AF107" s="172"/>
    </row>
    <row r="108" spans="1:32" ht="49.9" customHeight="1">
      <c r="A108" s="170">
        <f t="shared" si="1"/>
        <v>52</v>
      </c>
      <c r="B108" s="480"/>
      <c r="C108" s="481"/>
      <c r="D108" s="481"/>
      <c r="E108" s="481"/>
      <c r="F108" s="481"/>
      <c r="G108" s="481"/>
      <c r="H108" s="481"/>
      <c r="I108" s="481"/>
      <c r="J108" s="481"/>
      <c r="K108" s="481"/>
      <c r="L108" s="465"/>
      <c r="M108" s="466"/>
      <c r="N108" s="466"/>
      <c r="O108" s="466"/>
      <c r="P108" s="467"/>
      <c r="Q108" s="463"/>
      <c r="R108" s="463"/>
      <c r="S108" s="463"/>
      <c r="T108" s="463"/>
      <c r="U108" s="463"/>
      <c r="V108" s="72"/>
      <c r="W108" s="72"/>
      <c r="X108" s="469"/>
      <c r="Y108" s="470"/>
      <c r="Z108" s="245" t="str">
        <f>IFERROR(VLOOKUP(X108, 【参考】数式用!$A$2:$B$48, 2, FALSE), "")</f>
        <v/>
      </c>
      <c r="AA108" s="369"/>
      <c r="AB108" s="370"/>
      <c r="AC108" s="356"/>
      <c r="AD108" s="171"/>
      <c r="AE108" s="249"/>
      <c r="AF108" s="172"/>
    </row>
    <row r="109" spans="1:32" ht="49.9" customHeight="1">
      <c r="A109" s="170">
        <f t="shared" si="1"/>
        <v>53</v>
      </c>
      <c r="B109" s="480"/>
      <c r="C109" s="481"/>
      <c r="D109" s="481"/>
      <c r="E109" s="481"/>
      <c r="F109" s="481"/>
      <c r="G109" s="481"/>
      <c r="H109" s="481"/>
      <c r="I109" s="481"/>
      <c r="J109" s="481"/>
      <c r="K109" s="481"/>
      <c r="L109" s="465"/>
      <c r="M109" s="466"/>
      <c r="N109" s="466"/>
      <c r="O109" s="466"/>
      <c r="P109" s="467"/>
      <c r="Q109" s="463"/>
      <c r="R109" s="463"/>
      <c r="S109" s="463"/>
      <c r="T109" s="463"/>
      <c r="U109" s="463"/>
      <c r="V109" s="72"/>
      <c r="W109" s="72"/>
      <c r="X109" s="469"/>
      <c r="Y109" s="470"/>
      <c r="Z109" s="245" t="str">
        <f>IFERROR(VLOOKUP(X109, 【参考】数式用!$A$2:$B$48, 2, FALSE), "")</f>
        <v/>
      </c>
      <c r="AA109" s="369"/>
      <c r="AB109" s="370"/>
      <c r="AC109" s="356"/>
      <c r="AD109" s="171"/>
      <c r="AE109" s="249"/>
      <c r="AF109" s="172"/>
    </row>
    <row r="110" spans="1:32" ht="49.9" customHeight="1">
      <c r="A110" s="170">
        <f t="shared" si="1"/>
        <v>54</v>
      </c>
      <c r="B110" s="480"/>
      <c r="C110" s="481"/>
      <c r="D110" s="481"/>
      <c r="E110" s="481"/>
      <c r="F110" s="481"/>
      <c r="G110" s="481"/>
      <c r="H110" s="481"/>
      <c r="I110" s="481"/>
      <c r="J110" s="481"/>
      <c r="K110" s="481"/>
      <c r="L110" s="465"/>
      <c r="M110" s="466"/>
      <c r="N110" s="466"/>
      <c r="O110" s="466"/>
      <c r="P110" s="467"/>
      <c r="Q110" s="463"/>
      <c r="R110" s="463"/>
      <c r="S110" s="463"/>
      <c r="T110" s="463"/>
      <c r="U110" s="463"/>
      <c r="V110" s="72"/>
      <c r="W110" s="72"/>
      <c r="X110" s="469"/>
      <c r="Y110" s="470"/>
      <c r="Z110" s="245" t="str">
        <f>IFERROR(VLOOKUP(X110, 【参考】数式用!$A$2:$B$48, 2, FALSE), "")</f>
        <v/>
      </c>
      <c r="AA110" s="369"/>
      <c r="AB110" s="370"/>
      <c r="AC110" s="356"/>
      <c r="AD110" s="171"/>
      <c r="AE110" s="249"/>
      <c r="AF110" s="172"/>
    </row>
    <row r="111" spans="1:32" ht="49.9" customHeight="1">
      <c r="A111" s="170">
        <f t="shared" si="1"/>
        <v>55</v>
      </c>
      <c r="B111" s="480"/>
      <c r="C111" s="481"/>
      <c r="D111" s="481"/>
      <c r="E111" s="481"/>
      <c r="F111" s="481"/>
      <c r="G111" s="481"/>
      <c r="H111" s="481"/>
      <c r="I111" s="481"/>
      <c r="J111" s="481"/>
      <c r="K111" s="481"/>
      <c r="L111" s="465"/>
      <c r="M111" s="466"/>
      <c r="N111" s="466"/>
      <c r="O111" s="466"/>
      <c r="P111" s="467"/>
      <c r="Q111" s="463"/>
      <c r="R111" s="463"/>
      <c r="S111" s="463"/>
      <c r="T111" s="463"/>
      <c r="U111" s="463"/>
      <c r="V111" s="72"/>
      <c r="W111" s="72"/>
      <c r="X111" s="469"/>
      <c r="Y111" s="470"/>
      <c r="Z111" s="245" t="str">
        <f>IFERROR(VLOOKUP(X111, 【参考】数式用!$A$2:$B$48, 2, FALSE), "")</f>
        <v/>
      </c>
      <c r="AA111" s="369"/>
      <c r="AB111" s="370"/>
      <c r="AC111" s="356"/>
      <c r="AD111" s="171"/>
      <c r="AE111" s="249"/>
      <c r="AF111" s="172"/>
    </row>
    <row r="112" spans="1:32" ht="49.9" customHeight="1">
      <c r="A112" s="170">
        <f t="shared" si="1"/>
        <v>56</v>
      </c>
      <c r="B112" s="480"/>
      <c r="C112" s="481"/>
      <c r="D112" s="481"/>
      <c r="E112" s="481"/>
      <c r="F112" s="481"/>
      <c r="G112" s="481"/>
      <c r="H112" s="481"/>
      <c r="I112" s="481"/>
      <c r="J112" s="481"/>
      <c r="K112" s="481"/>
      <c r="L112" s="465"/>
      <c r="M112" s="466"/>
      <c r="N112" s="466"/>
      <c r="O112" s="466"/>
      <c r="P112" s="467"/>
      <c r="Q112" s="463"/>
      <c r="R112" s="463"/>
      <c r="S112" s="463"/>
      <c r="T112" s="463"/>
      <c r="U112" s="463"/>
      <c r="V112" s="72"/>
      <c r="W112" s="72"/>
      <c r="X112" s="469"/>
      <c r="Y112" s="470"/>
      <c r="Z112" s="245" t="str">
        <f>IFERROR(VLOOKUP(X112, 【参考】数式用!$A$2:$B$48, 2, FALSE), "")</f>
        <v/>
      </c>
      <c r="AA112" s="369"/>
      <c r="AB112" s="370"/>
      <c r="AC112" s="356"/>
      <c r="AD112" s="171"/>
      <c r="AE112" s="249"/>
      <c r="AF112" s="172"/>
    </row>
    <row r="113" spans="1:32" ht="49.9" customHeight="1">
      <c r="A113" s="170">
        <f t="shared" si="1"/>
        <v>57</v>
      </c>
      <c r="B113" s="480"/>
      <c r="C113" s="481"/>
      <c r="D113" s="481"/>
      <c r="E113" s="481"/>
      <c r="F113" s="481"/>
      <c r="G113" s="481"/>
      <c r="H113" s="481"/>
      <c r="I113" s="481"/>
      <c r="J113" s="481"/>
      <c r="K113" s="481"/>
      <c r="L113" s="465"/>
      <c r="M113" s="466"/>
      <c r="N113" s="466"/>
      <c r="O113" s="466"/>
      <c r="P113" s="467"/>
      <c r="Q113" s="463"/>
      <c r="R113" s="463"/>
      <c r="S113" s="463"/>
      <c r="T113" s="463"/>
      <c r="U113" s="463"/>
      <c r="V113" s="72"/>
      <c r="W113" s="72"/>
      <c r="X113" s="469"/>
      <c r="Y113" s="470"/>
      <c r="Z113" s="245" t="str">
        <f>IFERROR(VLOOKUP(X113, 【参考】数式用!$A$2:$B$48, 2, FALSE), "")</f>
        <v/>
      </c>
      <c r="AA113" s="369"/>
      <c r="AB113" s="370"/>
      <c r="AC113" s="356"/>
      <c r="AD113" s="171"/>
      <c r="AE113" s="249"/>
      <c r="AF113" s="172"/>
    </row>
    <row r="114" spans="1:32" ht="49.9" customHeight="1">
      <c r="A114" s="170">
        <f t="shared" si="1"/>
        <v>58</v>
      </c>
      <c r="B114" s="480"/>
      <c r="C114" s="481"/>
      <c r="D114" s="481"/>
      <c r="E114" s="481"/>
      <c r="F114" s="481"/>
      <c r="G114" s="481"/>
      <c r="H114" s="481"/>
      <c r="I114" s="481"/>
      <c r="J114" s="481"/>
      <c r="K114" s="481"/>
      <c r="L114" s="465"/>
      <c r="M114" s="466"/>
      <c r="N114" s="466"/>
      <c r="O114" s="466"/>
      <c r="P114" s="467"/>
      <c r="Q114" s="463"/>
      <c r="R114" s="463"/>
      <c r="S114" s="463"/>
      <c r="T114" s="463"/>
      <c r="U114" s="463"/>
      <c r="V114" s="72"/>
      <c r="W114" s="72"/>
      <c r="X114" s="469"/>
      <c r="Y114" s="470"/>
      <c r="Z114" s="245" t="str">
        <f>IFERROR(VLOOKUP(X114, 【参考】数式用!$A$2:$B$48, 2, FALSE), "")</f>
        <v/>
      </c>
      <c r="AA114" s="369"/>
      <c r="AB114" s="370"/>
      <c r="AC114" s="356"/>
      <c r="AD114" s="171"/>
      <c r="AE114" s="249"/>
      <c r="AF114" s="172"/>
    </row>
    <row r="115" spans="1:32" ht="49.9" customHeight="1">
      <c r="A115" s="170">
        <f t="shared" si="1"/>
        <v>59</v>
      </c>
      <c r="B115" s="480"/>
      <c r="C115" s="481"/>
      <c r="D115" s="481"/>
      <c r="E115" s="481"/>
      <c r="F115" s="481"/>
      <c r="G115" s="481"/>
      <c r="H115" s="481"/>
      <c r="I115" s="481"/>
      <c r="J115" s="481"/>
      <c r="K115" s="481"/>
      <c r="L115" s="465"/>
      <c r="M115" s="466"/>
      <c r="N115" s="466"/>
      <c r="O115" s="466"/>
      <c r="P115" s="467"/>
      <c r="Q115" s="463"/>
      <c r="R115" s="463"/>
      <c r="S115" s="463"/>
      <c r="T115" s="463"/>
      <c r="U115" s="463"/>
      <c r="V115" s="72"/>
      <c r="W115" s="72"/>
      <c r="X115" s="469"/>
      <c r="Y115" s="470"/>
      <c r="Z115" s="245" t="str">
        <f>IFERROR(VLOOKUP(X115, 【参考】数式用!$A$2:$B$48, 2, FALSE), "")</f>
        <v/>
      </c>
      <c r="AA115" s="369"/>
      <c r="AB115" s="370"/>
      <c r="AC115" s="356"/>
      <c r="AD115" s="171"/>
      <c r="AE115" s="249"/>
      <c r="AF115" s="172"/>
    </row>
    <row r="116" spans="1:32" ht="49.9" customHeight="1">
      <c r="A116" s="170">
        <f t="shared" si="1"/>
        <v>60</v>
      </c>
      <c r="B116" s="480"/>
      <c r="C116" s="481"/>
      <c r="D116" s="481"/>
      <c r="E116" s="481"/>
      <c r="F116" s="481"/>
      <c r="G116" s="481"/>
      <c r="H116" s="481"/>
      <c r="I116" s="481"/>
      <c r="J116" s="481"/>
      <c r="K116" s="481"/>
      <c r="L116" s="465"/>
      <c r="M116" s="466"/>
      <c r="N116" s="466"/>
      <c r="O116" s="466"/>
      <c r="P116" s="467"/>
      <c r="Q116" s="463"/>
      <c r="R116" s="463"/>
      <c r="S116" s="463"/>
      <c r="T116" s="463"/>
      <c r="U116" s="463"/>
      <c r="V116" s="72"/>
      <c r="W116" s="72"/>
      <c r="X116" s="469"/>
      <c r="Y116" s="470"/>
      <c r="Z116" s="245" t="str">
        <f>IFERROR(VLOOKUP(X116, 【参考】数式用!$A$2:$B$48, 2, FALSE), "")</f>
        <v/>
      </c>
      <c r="AA116" s="369"/>
      <c r="AB116" s="370"/>
      <c r="AC116" s="356"/>
      <c r="AD116" s="171"/>
      <c r="AE116" s="249"/>
      <c r="AF116" s="172"/>
    </row>
    <row r="117" spans="1:32" ht="49.9" customHeight="1">
      <c r="A117" s="170">
        <f t="shared" si="1"/>
        <v>61</v>
      </c>
      <c r="B117" s="480"/>
      <c r="C117" s="481"/>
      <c r="D117" s="481"/>
      <c r="E117" s="481"/>
      <c r="F117" s="481"/>
      <c r="G117" s="481"/>
      <c r="H117" s="481"/>
      <c r="I117" s="481"/>
      <c r="J117" s="481"/>
      <c r="K117" s="481"/>
      <c r="L117" s="465"/>
      <c r="M117" s="466"/>
      <c r="N117" s="466"/>
      <c r="O117" s="466"/>
      <c r="P117" s="467"/>
      <c r="Q117" s="463"/>
      <c r="R117" s="463"/>
      <c r="S117" s="463"/>
      <c r="T117" s="463"/>
      <c r="U117" s="463"/>
      <c r="V117" s="72"/>
      <c r="W117" s="72"/>
      <c r="X117" s="469"/>
      <c r="Y117" s="470"/>
      <c r="Z117" s="245" t="str">
        <f>IFERROR(VLOOKUP(X117, 【参考】数式用!$A$2:$B$48, 2, FALSE), "")</f>
        <v/>
      </c>
      <c r="AA117" s="369"/>
      <c r="AB117" s="370"/>
      <c r="AC117" s="356"/>
      <c r="AD117" s="171"/>
      <c r="AE117" s="249"/>
      <c r="AF117" s="172"/>
    </row>
    <row r="118" spans="1:32" ht="49.9" customHeight="1">
      <c r="A118" s="170">
        <f t="shared" si="1"/>
        <v>62</v>
      </c>
      <c r="B118" s="480"/>
      <c r="C118" s="481"/>
      <c r="D118" s="481"/>
      <c r="E118" s="481"/>
      <c r="F118" s="481"/>
      <c r="G118" s="481"/>
      <c r="H118" s="481"/>
      <c r="I118" s="481"/>
      <c r="J118" s="481"/>
      <c r="K118" s="481"/>
      <c r="L118" s="465"/>
      <c r="M118" s="466"/>
      <c r="N118" s="466"/>
      <c r="O118" s="466"/>
      <c r="P118" s="467"/>
      <c r="Q118" s="463"/>
      <c r="R118" s="463"/>
      <c r="S118" s="463"/>
      <c r="T118" s="463"/>
      <c r="U118" s="463"/>
      <c r="V118" s="72"/>
      <c r="W118" s="72"/>
      <c r="X118" s="469"/>
      <c r="Y118" s="470"/>
      <c r="Z118" s="245" t="str">
        <f>IFERROR(VLOOKUP(X118, 【参考】数式用!$A$2:$B$48, 2, FALSE), "")</f>
        <v/>
      </c>
      <c r="AA118" s="369"/>
      <c r="AB118" s="370"/>
      <c r="AC118" s="356"/>
      <c r="AD118" s="171"/>
      <c r="AE118" s="249"/>
      <c r="AF118" s="172"/>
    </row>
    <row r="119" spans="1:32" ht="49.9" customHeight="1">
      <c r="A119" s="170">
        <f t="shared" si="1"/>
        <v>63</v>
      </c>
      <c r="B119" s="480"/>
      <c r="C119" s="481"/>
      <c r="D119" s="481"/>
      <c r="E119" s="481"/>
      <c r="F119" s="481"/>
      <c r="G119" s="481"/>
      <c r="H119" s="481"/>
      <c r="I119" s="481"/>
      <c r="J119" s="481"/>
      <c r="K119" s="481"/>
      <c r="L119" s="465"/>
      <c r="M119" s="466"/>
      <c r="N119" s="466"/>
      <c r="O119" s="466"/>
      <c r="P119" s="467"/>
      <c r="Q119" s="463"/>
      <c r="R119" s="463"/>
      <c r="S119" s="463"/>
      <c r="T119" s="463"/>
      <c r="U119" s="463"/>
      <c r="V119" s="72"/>
      <c r="W119" s="72"/>
      <c r="X119" s="469"/>
      <c r="Y119" s="470"/>
      <c r="Z119" s="245" t="str">
        <f>IFERROR(VLOOKUP(X119, 【参考】数式用!$A$2:$B$48, 2, FALSE), "")</f>
        <v/>
      </c>
      <c r="AA119" s="369"/>
      <c r="AB119" s="370"/>
      <c r="AC119" s="356"/>
      <c r="AD119" s="171"/>
      <c r="AE119" s="249"/>
      <c r="AF119" s="172"/>
    </row>
    <row r="120" spans="1:32" ht="49.9" customHeight="1">
      <c r="A120" s="170">
        <f t="shared" si="1"/>
        <v>64</v>
      </c>
      <c r="B120" s="480"/>
      <c r="C120" s="481"/>
      <c r="D120" s="481"/>
      <c r="E120" s="481"/>
      <c r="F120" s="481"/>
      <c r="G120" s="481"/>
      <c r="H120" s="481"/>
      <c r="I120" s="481"/>
      <c r="J120" s="481"/>
      <c r="K120" s="481"/>
      <c r="L120" s="465"/>
      <c r="M120" s="466"/>
      <c r="N120" s="466"/>
      <c r="O120" s="466"/>
      <c r="P120" s="467"/>
      <c r="Q120" s="463"/>
      <c r="R120" s="463"/>
      <c r="S120" s="463"/>
      <c r="T120" s="463"/>
      <c r="U120" s="463"/>
      <c r="V120" s="72"/>
      <c r="W120" s="72"/>
      <c r="X120" s="469"/>
      <c r="Y120" s="470"/>
      <c r="Z120" s="245" t="str">
        <f>IFERROR(VLOOKUP(X120, 【参考】数式用!$A$2:$B$48, 2, FALSE), "")</f>
        <v/>
      </c>
      <c r="AA120" s="369"/>
      <c r="AB120" s="370"/>
      <c r="AC120" s="356"/>
      <c r="AD120" s="171"/>
      <c r="AE120" s="249"/>
      <c r="AF120" s="172"/>
    </row>
    <row r="121" spans="1:32" ht="49.9" customHeight="1">
      <c r="A121" s="170">
        <f t="shared" si="1"/>
        <v>65</v>
      </c>
      <c r="B121" s="480"/>
      <c r="C121" s="481"/>
      <c r="D121" s="481"/>
      <c r="E121" s="481"/>
      <c r="F121" s="481"/>
      <c r="G121" s="481"/>
      <c r="H121" s="481"/>
      <c r="I121" s="481"/>
      <c r="J121" s="481"/>
      <c r="K121" s="481"/>
      <c r="L121" s="465"/>
      <c r="M121" s="466"/>
      <c r="N121" s="466"/>
      <c r="O121" s="466"/>
      <c r="P121" s="467"/>
      <c r="Q121" s="463"/>
      <c r="R121" s="463"/>
      <c r="S121" s="463"/>
      <c r="T121" s="463"/>
      <c r="U121" s="463"/>
      <c r="V121" s="72"/>
      <c r="W121" s="72"/>
      <c r="X121" s="469"/>
      <c r="Y121" s="470"/>
      <c r="Z121" s="245" t="str">
        <f>IFERROR(VLOOKUP(X121, 【参考】数式用!$A$2:$B$48, 2, FALSE), "")</f>
        <v/>
      </c>
      <c r="AA121" s="369"/>
      <c r="AB121" s="370"/>
      <c r="AC121" s="356"/>
      <c r="AD121" s="171"/>
      <c r="AE121" s="249"/>
      <c r="AF121" s="172"/>
    </row>
    <row r="122" spans="1:32" ht="49.9" customHeight="1">
      <c r="A122" s="170">
        <f t="shared" si="1"/>
        <v>66</v>
      </c>
      <c r="B122" s="480"/>
      <c r="C122" s="481"/>
      <c r="D122" s="481"/>
      <c r="E122" s="481"/>
      <c r="F122" s="481"/>
      <c r="G122" s="481"/>
      <c r="H122" s="481"/>
      <c r="I122" s="481"/>
      <c r="J122" s="481"/>
      <c r="K122" s="481"/>
      <c r="L122" s="465"/>
      <c r="M122" s="466"/>
      <c r="N122" s="466"/>
      <c r="O122" s="466"/>
      <c r="P122" s="467"/>
      <c r="Q122" s="463"/>
      <c r="R122" s="463"/>
      <c r="S122" s="463"/>
      <c r="T122" s="463"/>
      <c r="U122" s="463"/>
      <c r="V122" s="72"/>
      <c r="W122" s="72"/>
      <c r="X122" s="469"/>
      <c r="Y122" s="470"/>
      <c r="Z122" s="245" t="str">
        <f>IFERROR(VLOOKUP(X122, 【参考】数式用!$A$2:$B$48, 2, FALSE), "")</f>
        <v/>
      </c>
      <c r="AA122" s="369"/>
      <c r="AB122" s="370"/>
      <c r="AC122" s="356"/>
      <c r="AD122" s="171"/>
      <c r="AE122" s="249"/>
      <c r="AF122" s="172"/>
    </row>
    <row r="123" spans="1:32" ht="49.9" customHeight="1">
      <c r="A123" s="170">
        <f t="shared" ref="A123:A148" si="2">A122+1</f>
        <v>67</v>
      </c>
      <c r="B123" s="480"/>
      <c r="C123" s="481"/>
      <c r="D123" s="481"/>
      <c r="E123" s="481"/>
      <c r="F123" s="481"/>
      <c r="G123" s="481"/>
      <c r="H123" s="481"/>
      <c r="I123" s="481"/>
      <c r="J123" s="481"/>
      <c r="K123" s="481"/>
      <c r="L123" s="465"/>
      <c r="M123" s="466"/>
      <c r="N123" s="466"/>
      <c r="O123" s="466"/>
      <c r="P123" s="467"/>
      <c r="Q123" s="463"/>
      <c r="R123" s="463"/>
      <c r="S123" s="463"/>
      <c r="T123" s="463"/>
      <c r="U123" s="463"/>
      <c r="V123" s="72"/>
      <c r="W123" s="72"/>
      <c r="X123" s="469"/>
      <c r="Y123" s="470"/>
      <c r="Z123" s="245" t="str">
        <f>IFERROR(VLOOKUP(X123, 【参考】数式用!$A$2:$B$48, 2, FALSE), "")</f>
        <v/>
      </c>
      <c r="AA123" s="369"/>
      <c r="AB123" s="370"/>
      <c r="AC123" s="356"/>
      <c r="AD123" s="171"/>
      <c r="AE123" s="249"/>
      <c r="AF123" s="172"/>
    </row>
    <row r="124" spans="1:32" ht="49.9" customHeight="1">
      <c r="A124" s="170">
        <f t="shared" si="2"/>
        <v>68</v>
      </c>
      <c r="B124" s="480"/>
      <c r="C124" s="481"/>
      <c r="D124" s="481"/>
      <c r="E124" s="481"/>
      <c r="F124" s="481"/>
      <c r="G124" s="481"/>
      <c r="H124" s="481"/>
      <c r="I124" s="481"/>
      <c r="J124" s="481"/>
      <c r="K124" s="481"/>
      <c r="L124" s="465"/>
      <c r="M124" s="466"/>
      <c r="N124" s="466"/>
      <c r="O124" s="466"/>
      <c r="P124" s="467"/>
      <c r="Q124" s="463"/>
      <c r="R124" s="463"/>
      <c r="S124" s="463"/>
      <c r="T124" s="463"/>
      <c r="U124" s="463"/>
      <c r="V124" s="72"/>
      <c r="W124" s="72"/>
      <c r="X124" s="469"/>
      <c r="Y124" s="470"/>
      <c r="Z124" s="245" t="str">
        <f>IFERROR(VLOOKUP(X124, 【参考】数式用!$A$2:$B$48, 2, FALSE), "")</f>
        <v/>
      </c>
      <c r="AA124" s="369"/>
      <c r="AB124" s="370"/>
      <c r="AC124" s="356"/>
      <c r="AD124" s="171"/>
      <c r="AE124" s="249"/>
      <c r="AF124" s="172"/>
    </row>
    <row r="125" spans="1:32" ht="49.9" customHeight="1">
      <c r="A125" s="170">
        <f t="shared" si="2"/>
        <v>69</v>
      </c>
      <c r="B125" s="480"/>
      <c r="C125" s="481"/>
      <c r="D125" s="481"/>
      <c r="E125" s="481"/>
      <c r="F125" s="481"/>
      <c r="G125" s="481"/>
      <c r="H125" s="481"/>
      <c r="I125" s="481"/>
      <c r="J125" s="481"/>
      <c r="K125" s="481"/>
      <c r="L125" s="465"/>
      <c r="M125" s="466"/>
      <c r="N125" s="466"/>
      <c r="O125" s="466"/>
      <c r="P125" s="467"/>
      <c r="Q125" s="463"/>
      <c r="R125" s="463"/>
      <c r="S125" s="463"/>
      <c r="T125" s="463"/>
      <c r="U125" s="463"/>
      <c r="V125" s="72"/>
      <c r="W125" s="72"/>
      <c r="X125" s="469"/>
      <c r="Y125" s="470"/>
      <c r="Z125" s="245" t="str">
        <f>IFERROR(VLOOKUP(X125, 【参考】数式用!$A$2:$B$48, 2, FALSE), "")</f>
        <v/>
      </c>
      <c r="AA125" s="369"/>
      <c r="AB125" s="370"/>
      <c r="AC125" s="356"/>
      <c r="AD125" s="171"/>
      <c r="AE125" s="249"/>
      <c r="AF125" s="172"/>
    </row>
    <row r="126" spans="1:32" ht="49.9" customHeight="1">
      <c r="A126" s="170">
        <f t="shared" si="2"/>
        <v>70</v>
      </c>
      <c r="B126" s="480"/>
      <c r="C126" s="481"/>
      <c r="D126" s="481"/>
      <c r="E126" s="481"/>
      <c r="F126" s="481"/>
      <c r="G126" s="481"/>
      <c r="H126" s="481"/>
      <c r="I126" s="481"/>
      <c r="J126" s="481"/>
      <c r="K126" s="481"/>
      <c r="L126" s="465"/>
      <c r="M126" s="466"/>
      <c r="N126" s="466"/>
      <c r="O126" s="466"/>
      <c r="P126" s="467"/>
      <c r="Q126" s="463"/>
      <c r="R126" s="463"/>
      <c r="S126" s="463"/>
      <c r="T126" s="463"/>
      <c r="U126" s="463"/>
      <c r="V126" s="72"/>
      <c r="W126" s="72"/>
      <c r="X126" s="469"/>
      <c r="Y126" s="470"/>
      <c r="Z126" s="245" t="str">
        <f>IFERROR(VLOOKUP(X126, 【参考】数式用!$A$2:$B$48, 2, FALSE), "")</f>
        <v/>
      </c>
      <c r="AA126" s="369"/>
      <c r="AB126" s="370"/>
      <c r="AC126" s="356"/>
      <c r="AD126" s="171"/>
      <c r="AE126" s="249"/>
      <c r="AF126" s="172"/>
    </row>
    <row r="127" spans="1:32" ht="49.9" customHeight="1">
      <c r="A127" s="170">
        <f t="shared" si="2"/>
        <v>71</v>
      </c>
      <c r="B127" s="480"/>
      <c r="C127" s="481"/>
      <c r="D127" s="481"/>
      <c r="E127" s="481"/>
      <c r="F127" s="481"/>
      <c r="G127" s="481"/>
      <c r="H127" s="481"/>
      <c r="I127" s="481"/>
      <c r="J127" s="481"/>
      <c r="K127" s="481"/>
      <c r="L127" s="465"/>
      <c r="M127" s="466"/>
      <c r="N127" s="466"/>
      <c r="O127" s="466"/>
      <c r="P127" s="467"/>
      <c r="Q127" s="463"/>
      <c r="R127" s="463"/>
      <c r="S127" s="463"/>
      <c r="T127" s="463"/>
      <c r="U127" s="463"/>
      <c r="V127" s="72"/>
      <c r="W127" s="72"/>
      <c r="X127" s="469"/>
      <c r="Y127" s="470"/>
      <c r="Z127" s="245" t="str">
        <f>IFERROR(VLOOKUP(X127, 【参考】数式用!$A$2:$B$48, 2, FALSE), "")</f>
        <v/>
      </c>
      <c r="AA127" s="369"/>
      <c r="AB127" s="370"/>
      <c r="AC127" s="356"/>
      <c r="AD127" s="171"/>
      <c r="AE127" s="249"/>
      <c r="AF127" s="172"/>
    </row>
    <row r="128" spans="1:32" ht="49.9" customHeight="1">
      <c r="A128" s="170">
        <f t="shared" si="2"/>
        <v>72</v>
      </c>
      <c r="B128" s="480"/>
      <c r="C128" s="481"/>
      <c r="D128" s="481"/>
      <c r="E128" s="481"/>
      <c r="F128" s="481"/>
      <c r="G128" s="481"/>
      <c r="H128" s="481"/>
      <c r="I128" s="481"/>
      <c r="J128" s="481"/>
      <c r="K128" s="481"/>
      <c r="L128" s="465"/>
      <c r="M128" s="466"/>
      <c r="N128" s="466"/>
      <c r="O128" s="466"/>
      <c r="P128" s="467"/>
      <c r="Q128" s="463"/>
      <c r="R128" s="463"/>
      <c r="S128" s="463"/>
      <c r="T128" s="463"/>
      <c r="U128" s="463"/>
      <c r="V128" s="72"/>
      <c r="W128" s="72"/>
      <c r="X128" s="469"/>
      <c r="Y128" s="470"/>
      <c r="Z128" s="245" t="str">
        <f>IFERROR(VLOOKUP(X128, 【参考】数式用!$A$2:$B$48, 2, FALSE), "")</f>
        <v/>
      </c>
      <c r="AA128" s="369"/>
      <c r="AB128" s="370"/>
      <c r="AC128" s="356"/>
      <c r="AD128" s="171"/>
      <c r="AE128" s="249"/>
      <c r="AF128" s="172"/>
    </row>
    <row r="129" spans="1:32" ht="49.9" customHeight="1">
      <c r="A129" s="170">
        <f t="shared" si="2"/>
        <v>73</v>
      </c>
      <c r="B129" s="480"/>
      <c r="C129" s="481"/>
      <c r="D129" s="481"/>
      <c r="E129" s="481"/>
      <c r="F129" s="481"/>
      <c r="G129" s="481"/>
      <c r="H129" s="481"/>
      <c r="I129" s="481"/>
      <c r="J129" s="481"/>
      <c r="K129" s="481"/>
      <c r="L129" s="465"/>
      <c r="M129" s="466"/>
      <c r="N129" s="466"/>
      <c r="O129" s="466"/>
      <c r="P129" s="467"/>
      <c r="Q129" s="463"/>
      <c r="R129" s="463"/>
      <c r="S129" s="463"/>
      <c r="T129" s="463"/>
      <c r="U129" s="463"/>
      <c r="V129" s="72"/>
      <c r="W129" s="72"/>
      <c r="X129" s="469"/>
      <c r="Y129" s="470"/>
      <c r="Z129" s="245" t="str">
        <f>IFERROR(VLOOKUP(X129, 【参考】数式用!$A$2:$B$48, 2, FALSE), "")</f>
        <v/>
      </c>
      <c r="AA129" s="369"/>
      <c r="AB129" s="370"/>
      <c r="AC129" s="356"/>
      <c r="AD129" s="171"/>
      <c r="AE129" s="249"/>
      <c r="AF129" s="172"/>
    </row>
    <row r="130" spans="1:32" ht="49.9" customHeight="1">
      <c r="A130" s="170">
        <f t="shared" si="2"/>
        <v>74</v>
      </c>
      <c r="B130" s="480"/>
      <c r="C130" s="481"/>
      <c r="D130" s="481"/>
      <c r="E130" s="481"/>
      <c r="F130" s="481"/>
      <c r="G130" s="481"/>
      <c r="H130" s="481"/>
      <c r="I130" s="481"/>
      <c r="J130" s="481"/>
      <c r="K130" s="481"/>
      <c r="L130" s="465"/>
      <c r="M130" s="466"/>
      <c r="N130" s="466"/>
      <c r="O130" s="466"/>
      <c r="P130" s="467"/>
      <c r="Q130" s="463"/>
      <c r="R130" s="463"/>
      <c r="S130" s="463"/>
      <c r="T130" s="463"/>
      <c r="U130" s="463"/>
      <c r="V130" s="72"/>
      <c r="W130" s="72"/>
      <c r="X130" s="469"/>
      <c r="Y130" s="470"/>
      <c r="Z130" s="245" t="str">
        <f>IFERROR(VLOOKUP(X130, 【参考】数式用!$A$2:$B$48, 2, FALSE), "")</f>
        <v/>
      </c>
      <c r="AA130" s="369"/>
      <c r="AB130" s="370"/>
      <c r="AC130" s="356"/>
      <c r="AD130" s="171"/>
      <c r="AE130" s="249"/>
      <c r="AF130" s="172"/>
    </row>
    <row r="131" spans="1:32" ht="49.9" customHeight="1">
      <c r="A131" s="170">
        <f t="shared" si="2"/>
        <v>75</v>
      </c>
      <c r="B131" s="480"/>
      <c r="C131" s="481"/>
      <c r="D131" s="481"/>
      <c r="E131" s="481"/>
      <c r="F131" s="481"/>
      <c r="G131" s="481"/>
      <c r="H131" s="481"/>
      <c r="I131" s="481"/>
      <c r="J131" s="481"/>
      <c r="K131" s="481"/>
      <c r="L131" s="465"/>
      <c r="M131" s="466"/>
      <c r="N131" s="466"/>
      <c r="O131" s="466"/>
      <c r="P131" s="467"/>
      <c r="Q131" s="463"/>
      <c r="R131" s="463"/>
      <c r="S131" s="463"/>
      <c r="T131" s="463"/>
      <c r="U131" s="463"/>
      <c r="V131" s="72"/>
      <c r="W131" s="72"/>
      <c r="X131" s="469"/>
      <c r="Y131" s="470"/>
      <c r="Z131" s="245" t="str">
        <f>IFERROR(VLOOKUP(X131, 【参考】数式用!$A$2:$B$48, 2, FALSE), "")</f>
        <v/>
      </c>
      <c r="AA131" s="369"/>
      <c r="AB131" s="370"/>
      <c r="AC131" s="356"/>
      <c r="AD131" s="171"/>
      <c r="AE131" s="249"/>
      <c r="AF131" s="172"/>
    </row>
    <row r="132" spans="1:32" ht="49.9" customHeight="1">
      <c r="A132" s="170">
        <f t="shared" si="2"/>
        <v>76</v>
      </c>
      <c r="B132" s="480"/>
      <c r="C132" s="481"/>
      <c r="D132" s="481"/>
      <c r="E132" s="481"/>
      <c r="F132" s="481"/>
      <c r="G132" s="481"/>
      <c r="H132" s="481"/>
      <c r="I132" s="481"/>
      <c r="J132" s="481"/>
      <c r="K132" s="481"/>
      <c r="L132" s="465"/>
      <c r="M132" s="466"/>
      <c r="N132" s="466"/>
      <c r="O132" s="466"/>
      <c r="P132" s="467"/>
      <c r="Q132" s="463"/>
      <c r="R132" s="463"/>
      <c r="S132" s="463"/>
      <c r="T132" s="463"/>
      <c r="U132" s="463"/>
      <c r="V132" s="72"/>
      <c r="W132" s="72"/>
      <c r="X132" s="469"/>
      <c r="Y132" s="470"/>
      <c r="Z132" s="245" t="str">
        <f>IFERROR(VLOOKUP(X132, 【参考】数式用!$A$2:$B$48, 2, FALSE), "")</f>
        <v/>
      </c>
      <c r="AA132" s="369"/>
      <c r="AB132" s="370"/>
      <c r="AC132" s="356"/>
      <c r="AD132" s="171"/>
      <c r="AE132" s="249"/>
      <c r="AF132" s="172"/>
    </row>
    <row r="133" spans="1:32" ht="49.9" customHeight="1">
      <c r="A133" s="170">
        <f t="shared" si="2"/>
        <v>77</v>
      </c>
      <c r="B133" s="480"/>
      <c r="C133" s="481"/>
      <c r="D133" s="481"/>
      <c r="E133" s="481"/>
      <c r="F133" s="481"/>
      <c r="G133" s="481"/>
      <c r="H133" s="481"/>
      <c r="I133" s="481"/>
      <c r="J133" s="481"/>
      <c r="K133" s="481"/>
      <c r="L133" s="465"/>
      <c r="M133" s="466"/>
      <c r="N133" s="466"/>
      <c r="O133" s="466"/>
      <c r="P133" s="467"/>
      <c r="Q133" s="463"/>
      <c r="R133" s="463"/>
      <c r="S133" s="463"/>
      <c r="T133" s="463"/>
      <c r="U133" s="463"/>
      <c r="V133" s="72"/>
      <c r="W133" s="72"/>
      <c r="X133" s="469"/>
      <c r="Y133" s="470"/>
      <c r="Z133" s="245" t="str">
        <f>IFERROR(VLOOKUP(X133, 【参考】数式用!$A$2:$B$48, 2, FALSE), "")</f>
        <v/>
      </c>
      <c r="AA133" s="369"/>
      <c r="AB133" s="370"/>
      <c r="AC133" s="356"/>
      <c r="AD133" s="171"/>
      <c r="AE133" s="249"/>
      <c r="AF133" s="172"/>
    </row>
    <row r="134" spans="1:32" ht="49.9" customHeight="1">
      <c r="A134" s="170">
        <f t="shared" si="2"/>
        <v>78</v>
      </c>
      <c r="B134" s="480"/>
      <c r="C134" s="481"/>
      <c r="D134" s="481"/>
      <c r="E134" s="481"/>
      <c r="F134" s="481"/>
      <c r="G134" s="481"/>
      <c r="H134" s="481"/>
      <c r="I134" s="481"/>
      <c r="J134" s="481"/>
      <c r="K134" s="481"/>
      <c r="L134" s="465"/>
      <c r="M134" s="466"/>
      <c r="N134" s="466"/>
      <c r="O134" s="466"/>
      <c r="P134" s="467"/>
      <c r="Q134" s="463"/>
      <c r="R134" s="463"/>
      <c r="S134" s="463"/>
      <c r="T134" s="463"/>
      <c r="U134" s="463"/>
      <c r="V134" s="72"/>
      <c r="W134" s="72"/>
      <c r="X134" s="469"/>
      <c r="Y134" s="470"/>
      <c r="Z134" s="245" t="str">
        <f>IFERROR(VLOOKUP(X134, 【参考】数式用!$A$2:$B$48, 2, FALSE), "")</f>
        <v/>
      </c>
      <c r="AA134" s="369"/>
      <c r="AB134" s="370"/>
      <c r="AC134" s="356"/>
      <c r="AD134" s="171"/>
      <c r="AE134" s="249"/>
      <c r="AF134" s="172"/>
    </row>
    <row r="135" spans="1:32" ht="49.9" customHeight="1">
      <c r="A135" s="170">
        <f t="shared" si="2"/>
        <v>79</v>
      </c>
      <c r="B135" s="480"/>
      <c r="C135" s="481"/>
      <c r="D135" s="481"/>
      <c r="E135" s="481"/>
      <c r="F135" s="481"/>
      <c r="G135" s="481"/>
      <c r="H135" s="481"/>
      <c r="I135" s="481"/>
      <c r="J135" s="481"/>
      <c r="K135" s="481"/>
      <c r="L135" s="465"/>
      <c r="M135" s="466"/>
      <c r="N135" s="466"/>
      <c r="O135" s="466"/>
      <c r="P135" s="467"/>
      <c r="Q135" s="463"/>
      <c r="R135" s="463"/>
      <c r="S135" s="463"/>
      <c r="T135" s="463"/>
      <c r="U135" s="463"/>
      <c r="V135" s="72"/>
      <c r="W135" s="72"/>
      <c r="X135" s="469"/>
      <c r="Y135" s="470"/>
      <c r="Z135" s="245" t="str">
        <f>IFERROR(VLOOKUP(X135, 【参考】数式用!$A$2:$B$48, 2, FALSE), "")</f>
        <v/>
      </c>
      <c r="AA135" s="369"/>
      <c r="AB135" s="370"/>
      <c r="AC135" s="356"/>
      <c r="AD135" s="171"/>
      <c r="AE135" s="249"/>
      <c r="AF135" s="172"/>
    </row>
    <row r="136" spans="1:32" ht="49.9" customHeight="1">
      <c r="A136" s="170">
        <f t="shared" si="2"/>
        <v>80</v>
      </c>
      <c r="B136" s="480"/>
      <c r="C136" s="481"/>
      <c r="D136" s="481"/>
      <c r="E136" s="481"/>
      <c r="F136" s="481"/>
      <c r="G136" s="481"/>
      <c r="H136" s="481"/>
      <c r="I136" s="481"/>
      <c r="J136" s="481"/>
      <c r="K136" s="481"/>
      <c r="L136" s="465"/>
      <c r="M136" s="466"/>
      <c r="N136" s="466"/>
      <c r="O136" s="466"/>
      <c r="P136" s="467"/>
      <c r="Q136" s="463"/>
      <c r="R136" s="463"/>
      <c r="S136" s="463"/>
      <c r="T136" s="463"/>
      <c r="U136" s="463"/>
      <c r="V136" s="72"/>
      <c r="W136" s="72"/>
      <c r="X136" s="469"/>
      <c r="Y136" s="470"/>
      <c r="Z136" s="245" t="str">
        <f>IFERROR(VLOOKUP(X136, 【参考】数式用!$A$2:$B$48, 2, FALSE), "")</f>
        <v/>
      </c>
      <c r="AA136" s="369"/>
      <c r="AB136" s="370"/>
      <c r="AC136" s="356"/>
      <c r="AD136" s="171"/>
      <c r="AE136" s="249"/>
      <c r="AF136" s="172"/>
    </row>
    <row r="137" spans="1:32" ht="49.9" customHeight="1">
      <c r="A137" s="170">
        <f t="shared" si="2"/>
        <v>81</v>
      </c>
      <c r="B137" s="480"/>
      <c r="C137" s="481"/>
      <c r="D137" s="481"/>
      <c r="E137" s="481"/>
      <c r="F137" s="481"/>
      <c r="G137" s="481"/>
      <c r="H137" s="481"/>
      <c r="I137" s="481"/>
      <c r="J137" s="481"/>
      <c r="K137" s="481"/>
      <c r="L137" s="465"/>
      <c r="M137" s="466"/>
      <c r="N137" s="466"/>
      <c r="O137" s="466"/>
      <c r="P137" s="467"/>
      <c r="Q137" s="463"/>
      <c r="R137" s="463"/>
      <c r="S137" s="463"/>
      <c r="T137" s="463"/>
      <c r="U137" s="463"/>
      <c r="V137" s="72"/>
      <c r="W137" s="72"/>
      <c r="X137" s="469"/>
      <c r="Y137" s="470"/>
      <c r="Z137" s="245" t="str">
        <f>IFERROR(VLOOKUP(X137, 【参考】数式用!$A$2:$B$48, 2, FALSE), "")</f>
        <v/>
      </c>
      <c r="AA137" s="369"/>
      <c r="AB137" s="370"/>
      <c r="AC137" s="356"/>
      <c r="AD137" s="171"/>
      <c r="AE137" s="249"/>
      <c r="AF137" s="172"/>
    </row>
    <row r="138" spans="1:32" ht="49.9" customHeight="1">
      <c r="A138" s="170">
        <f t="shared" si="2"/>
        <v>82</v>
      </c>
      <c r="B138" s="480"/>
      <c r="C138" s="481"/>
      <c r="D138" s="481"/>
      <c r="E138" s="481"/>
      <c r="F138" s="481"/>
      <c r="G138" s="481"/>
      <c r="H138" s="481"/>
      <c r="I138" s="481"/>
      <c r="J138" s="481"/>
      <c r="K138" s="481"/>
      <c r="L138" s="465"/>
      <c r="M138" s="466"/>
      <c r="N138" s="466"/>
      <c r="O138" s="466"/>
      <c r="P138" s="467"/>
      <c r="Q138" s="463"/>
      <c r="R138" s="463"/>
      <c r="S138" s="463"/>
      <c r="T138" s="463"/>
      <c r="U138" s="463"/>
      <c r="V138" s="72"/>
      <c r="W138" s="72"/>
      <c r="X138" s="469"/>
      <c r="Y138" s="470"/>
      <c r="Z138" s="245" t="str">
        <f>IFERROR(VLOOKUP(X138, 【参考】数式用!$A$2:$B$48, 2, FALSE), "")</f>
        <v/>
      </c>
      <c r="AA138" s="369"/>
      <c r="AB138" s="370"/>
      <c r="AC138" s="356"/>
      <c r="AD138" s="171"/>
      <c r="AE138" s="249"/>
      <c r="AF138" s="172"/>
    </row>
    <row r="139" spans="1:32" ht="49.9" customHeight="1">
      <c r="A139" s="170">
        <f t="shared" si="2"/>
        <v>83</v>
      </c>
      <c r="B139" s="480"/>
      <c r="C139" s="481"/>
      <c r="D139" s="481"/>
      <c r="E139" s="481"/>
      <c r="F139" s="481"/>
      <c r="G139" s="481"/>
      <c r="H139" s="481"/>
      <c r="I139" s="481"/>
      <c r="J139" s="481"/>
      <c r="K139" s="481"/>
      <c r="L139" s="465"/>
      <c r="M139" s="466"/>
      <c r="N139" s="466"/>
      <c r="O139" s="466"/>
      <c r="P139" s="467"/>
      <c r="Q139" s="463"/>
      <c r="R139" s="463"/>
      <c r="S139" s="463"/>
      <c r="T139" s="463"/>
      <c r="U139" s="463"/>
      <c r="V139" s="72"/>
      <c r="W139" s="72"/>
      <c r="X139" s="469"/>
      <c r="Y139" s="470"/>
      <c r="Z139" s="245" t="str">
        <f>IFERROR(VLOOKUP(X139, 【参考】数式用!$A$2:$B$48, 2, FALSE), "")</f>
        <v/>
      </c>
      <c r="AA139" s="369"/>
      <c r="AB139" s="370"/>
      <c r="AC139" s="356"/>
      <c r="AD139" s="171"/>
      <c r="AE139" s="249"/>
      <c r="AF139" s="172"/>
    </row>
    <row r="140" spans="1:32" ht="49.9" customHeight="1">
      <c r="A140" s="170">
        <f t="shared" si="2"/>
        <v>84</v>
      </c>
      <c r="B140" s="480"/>
      <c r="C140" s="481"/>
      <c r="D140" s="481"/>
      <c r="E140" s="481"/>
      <c r="F140" s="481"/>
      <c r="G140" s="481"/>
      <c r="H140" s="481"/>
      <c r="I140" s="481"/>
      <c r="J140" s="481"/>
      <c r="K140" s="481"/>
      <c r="L140" s="465"/>
      <c r="M140" s="466"/>
      <c r="N140" s="466"/>
      <c r="O140" s="466"/>
      <c r="P140" s="467"/>
      <c r="Q140" s="463"/>
      <c r="R140" s="463"/>
      <c r="S140" s="463"/>
      <c r="T140" s="463"/>
      <c r="U140" s="463"/>
      <c r="V140" s="72"/>
      <c r="W140" s="72"/>
      <c r="X140" s="469"/>
      <c r="Y140" s="470"/>
      <c r="Z140" s="245" t="str">
        <f>IFERROR(VLOOKUP(X140, 【参考】数式用!$A$2:$B$48, 2, FALSE), "")</f>
        <v/>
      </c>
      <c r="AA140" s="369"/>
      <c r="AB140" s="370"/>
      <c r="AC140" s="356"/>
      <c r="AD140" s="171"/>
      <c r="AE140" s="249"/>
      <c r="AF140" s="172"/>
    </row>
    <row r="141" spans="1:32" ht="49.9" customHeight="1">
      <c r="A141" s="170">
        <f t="shared" si="2"/>
        <v>85</v>
      </c>
      <c r="B141" s="480"/>
      <c r="C141" s="481"/>
      <c r="D141" s="481"/>
      <c r="E141" s="481"/>
      <c r="F141" s="481"/>
      <c r="G141" s="481"/>
      <c r="H141" s="481"/>
      <c r="I141" s="481"/>
      <c r="J141" s="481"/>
      <c r="K141" s="481"/>
      <c r="L141" s="465"/>
      <c r="M141" s="466"/>
      <c r="N141" s="466"/>
      <c r="O141" s="466"/>
      <c r="P141" s="467"/>
      <c r="Q141" s="463"/>
      <c r="R141" s="463"/>
      <c r="S141" s="463"/>
      <c r="T141" s="463"/>
      <c r="U141" s="463"/>
      <c r="V141" s="72"/>
      <c r="W141" s="72"/>
      <c r="X141" s="469"/>
      <c r="Y141" s="470"/>
      <c r="Z141" s="245" t="str">
        <f>IFERROR(VLOOKUP(X141, 【参考】数式用!$A$2:$B$48, 2, FALSE), "")</f>
        <v/>
      </c>
      <c r="AA141" s="369"/>
      <c r="AB141" s="370"/>
      <c r="AC141" s="356"/>
      <c r="AD141" s="171"/>
      <c r="AE141" s="249"/>
      <c r="AF141" s="172"/>
    </row>
    <row r="142" spans="1:32" ht="49.9" customHeight="1">
      <c r="A142" s="170">
        <f t="shared" si="2"/>
        <v>86</v>
      </c>
      <c r="B142" s="480"/>
      <c r="C142" s="481"/>
      <c r="D142" s="481"/>
      <c r="E142" s="481"/>
      <c r="F142" s="481"/>
      <c r="G142" s="481"/>
      <c r="H142" s="481"/>
      <c r="I142" s="481"/>
      <c r="J142" s="481"/>
      <c r="K142" s="481"/>
      <c r="L142" s="465"/>
      <c r="M142" s="466"/>
      <c r="N142" s="466"/>
      <c r="O142" s="466"/>
      <c r="P142" s="467"/>
      <c r="Q142" s="463"/>
      <c r="R142" s="463"/>
      <c r="S142" s="463"/>
      <c r="T142" s="463"/>
      <c r="U142" s="463"/>
      <c r="V142" s="72"/>
      <c r="W142" s="72"/>
      <c r="X142" s="469"/>
      <c r="Y142" s="470"/>
      <c r="Z142" s="245" t="str">
        <f>IFERROR(VLOOKUP(X142, 【参考】数式用!$A$2:$B$48, 2, FALSE), "")</f>
        <v/>
      </c>
      <c r="AA142" s="369"/>
      <c r="AB142" s="370"/>
      <c r="AC142" s="356"/>
      <c r="AD142" s="171"/>
      <c r="AE142" s="249"/>
      <c r="AF142" s="172"/>
    </row>
    <row r="143" spans="1:32" ht="49.9" customHeight="1">
      <c r="A143" s="170">
        <f t="shared" si="2"/>
        <v>87</v>
      </c>
      <c r="B143" s="480"/>
      <c r="C143" s="481"/>
      <c r="D143" s="481"/>
      <c r="E143" s="481"/>
      <c r="F143" s="481"/>
      <c r="G143" s="481"/>
      <c r="H143" s="481"/>
      <c r="I143" s="481"/>
      <c r="J143" s="481"/>
      <c r="K143" s="481"/>
      <c r="L143" s="465"/>
      <c r="M143" s="466"/>
      <c r="N143" s="466"/>
      <c r="O143" s="466"/>
      <c r="P143" s="467"/>
      <c r="Q143" s="463"/>
      <c r="R143" s="463"/>
      <c r="S143" s="463"/>
      <c r="T143" s="463"/>
      <c r="U143" s="463"/>
      <c r="V143" s="72"/>
      <c r="W143" s="72"/>
      <c r="X143" s="469"/>
      <c r="Y143" s="470"/>
      <c r="Z143" s="245" t="str">
        <f>IFERROR(VLOOKUP(X143, 【参考】数式用!$A$2:$B$48, 2, FALSE), "")</f>
        <v/>
      </c>
      <c r="AA143" s="369"/>
      <c r="AB143" s="370"/>
      <c r="AC143" s="356"/>
      <c r="AD143" s="171"/>
      <c r="AE143" s="249"/>
      <c r="AF143" s="172"/>
    </row>
    <row r="144" spans="1:32" ht="49.9" customHeight="1">
      <c r="A144" s="170">
        <f t="shared" si="2"/>
        <v>88</v>
      </c>
      <c r="B144" s="480"/>
      <c r="C144" s="481"/>
      <c r="D144" s="481"/>
      <c r="E144" s="481"/>
      <c r="F144" s="481"/>
      <c r="G144" s="481"/>
      <c r="H144" s="481"/>
      <c r="I144" s="481"/>
      <c r="J144" s="481"/>
      <c r="K144" s="481"/>
      <c r="L144" s="465"/>
      <c r="M144" s="466"/>
      <c r="N144" s="466"/>
      <c r="O144" s="466"/>
      <c r="P144" s="467"/>
      <c r="Q144" s="463"/>
      <c r="R144" s="463"/>
      <c r="S144" s="463"/>
      <c r="T144" s="463"/>
      <c r="U144" s="463"/>
      <c r="V144" s="72"/>
      <c r="W144" s="72"/>
      <c r="X144" s="469"/>
      <c r="Y144" s="470"/>
      <c r="Z144" s="245" t="str">
        <f>IFERROR(VLOOKUP(X144, 【参考】数式用!$A$2:$B$48, 2, FALSE), "")</f>
        <v/>
      </c>
      <c r="AA144" s="369"/>
      <c r="AB144" s="370"/>
      <c r="AC144" s="356"/>
      <c r="AD144" s="171"/>
      <c r="AE144" s="249"/>
      <c r="AF144" s="172"/>
    </row>
    <row r="145" spans="1:32" ht="49.9" customHeight="1">
      <c r="A145" s="170">
        <f t="shared" si="2"/>
        <v>89</v>
      </c>
      <c r="B145" s="480"/>
      <c r="C145" s="481"/>
      <c r="D145" s="481"/>
      <c r="E145" s="481"/>
      <c r="F145" s="481"/>
      <c r="G145" s="481"/>
      <c r="H145" s="481"/>
      <c r="I145" s="481"/>
      <c r="J145" s="481"/>
      <c r="K145" s="481"/>
      <c r="L145" s="465"/>
      <c r="M145" s="466"/>
      <c r="N145" s="466"/>
      <c r="O145" s="466"/>
      <c r="P145" s="467"/>
      <c r="Q145" s="463"/>
      <c r="R145" s="463"/>
      <c r="S145" s="463"/>
      <c r="T145" s="463"/>
      <c r="U145" s="463"/>
      <c r="V145" s="72"/>
      <c r="W145" s="72"/>
      <c r="X145" s="469"/>
      <c r="Y145" s="470"/>
      <c r="Z145" s="245" t="str">
        <f>IFERROR(VLOOKUP(X145, 【参考】数式用!$A$2:$B$48, 2, FALSE), "")</f>
        <v/>
      </c>
      <c r="AA145" s="369"/>
      <c r="AB145" s="370"/>
      <c r="AC145" s="356"/>
      <c r="AD145" s="171"/>
      <c r="AE145" s="249"/>
      <c r="AF145" s="172"/>
    </row>
    <row r="146" spans="1:32" ht="49.9" customHeight="1">
      <c r="A146" s="170">
        <f t="shared" si="2"/>
        <v>90</v>
      </c>
      <c r="B146" s="480"/>
      <c r="C146" s="481"/>
      <c r="D146" s="481"/>
      <c r="E146" s="481"/>
      <c r="F146" s="481"/>
      <c r="G146" s="481"/>
      <c r="H146" s="481"/>
      <c r="I146" s="481"/>
      <c r="J146" s="481"/>
      <c r="K146" s="481"/>
      <c r="L146" s="465"/>
      <c r="M146" s="466"/>
      <c r="N146" s="466"/>
      <c r="O146" s="466"/>
      <c r="P146" s="467"/>
      <c r="Q146" s="463"/>
      <c r="R146" s="463"/>
      <c r="S146" s="463"/>
      <c r="T146" s="463"/>
      <c r="U146" s="463"/>
      <c r="V146" s="72"/>
      <c r="W146" s="72"/>
      <c r="X146" s="469"/>
      <c r="Y146" s="470"/>
      <c r="Z146" s="245" t="str">
        <f>IFERROR(VLOOKUP(X146, 【参考】数式用!$A$2:$B$48, 2, FALSE), "")</f>
        <v/>
      </c>
      <c r="AA146" s="369"/>
      <c r="AB146" s="370"/>
      <c r="AC146" s="356"/>
      <c r="AD146" s="171"/>
      <c r="AE146" s="249"/>
      <c r="AF146" s="172"/>
    </row>
    <row r="147" spans="1:32" ht="49.9" customHeight="1">
      <c r="A147" s="170">
        <f t="shared" si="2"/>
        <v>91</v>
      </c>
      <c r="B147" s="480"/>
      <c r="C147" s="481"/>
      <c r="D147" s="481"/>
      <c r="E147" s="481"/>
      <c r="F147" s="481"/>
      <c r="G147" s="481"/>
      <c r="H147" s="481"/>
      <c r="I147" s="481"/>
      <c r="J147" s="481"/>
      <c r="K147" s="481"/>
      <c r="L147" s="465"/>
      <c r="M147" s="466"/>
      <c r="N147" s="466"/>
      <c r="O147" s="466"/>
      <c r="P147" s="467"/>
      <c r="Q147" s="463"/>
      <c r="R147" s="463"/>
      <c r="S147" s="463"/>
      <c r="T147" s="463"/>
      <c r="U147" s="463"/>
      <c r="V147" s="72"/>
      <c r="W147" s="72"/>
      <c r="X147" s="469"/>
      <c r="Y147" s="470"/>
      <c r="Z147" s="245" t="str">
        <f>IFERROR(VLOOKUP(X147, 【参考】数式用!$A$2:$B$48, 2, FALSE), "")</f>
        <v/>
      </c>
      <c r="AA147" s="369"/>
      <c r="AB147" s="370"/>
      <c r="AC147" s="356"/>
      <c r="AD147" s="171"/>
      <c r="AE147" s="249"/>
      <c r="AF147" s="172"/>
    </row>
    <row r="148" spans="1:32" ht="49.9" customHeight="1">
      <c r="A148" s="170">
        <f t="shared" si="2"/>
        <v>92</v>
      </c>
      <c r="B148" s="480"/>
      <c r="C148" s="481"/>
      <c r="D148" s="481"/>
      <c r="E148" s="481"/>
      <c r="F148" s="481"/>
      <c r="G148" s="481"/>
      <c r="H148" s="481"/>
      <c r="I148" s="481"/>
      <c r="J148" s="481"/>
      <c r="K148" s="481"/>
      <c r="L148" s="465"/>
      <c r="M148" s="466"/>
      <c r="N148" s="466"/>
      <c r="O148" s="466"/>
      <c r="P148" s="467"/>
      <c r="Q148" s="463"/>
      <c r="R148" s="463"/>
      <c r="S148" s="463"/>
      <c r="T148" s="463"/>
      <c r="U148" s="463"/>
      <c r="V148" s="72"/>
      <c r="W148" s="72"/>
      <c r="X148" s="469"/>
      <c r="Y148" s="470"/>
      <c r="Z148" s="245" t="str">
        <f>IFERROR(VLOOKUP(X148, 【参考】数式用!$A$2:$B$48, 2, FALSE), "")</f>
        <v/>
      </c>
      <c r="AA148" s="369"/>
      <c r="AB148" s="370"/>
      <c r="AC148" s="356"/>
      <c r="AD148" s="171"/>
      <c r="AE148" s="249"/>
      <c r="AF148" s="172"/>
    </row>
    <row r="149" spans="1:32" ht="49.9" customHeight="1">
      <c r="A149" s="170">
        <f t="shared" ref="A149:A154" si="3">A148+1</f>
        <v>93</v>
      </c>
      <c r="B149" s="480"/>
      <c r="C149" s="481"/>
      <c r="D149" s="481"/>
      <c r="E149" s="481"/>
      <c r="F149" s="481"/>
      <c r="G149" s="481"/>
      <c r="H149" s="481"/>
      <c r="I149" s="481"/>
      <c r="J149" s="481"/>
      <c r="K149" s="481"/>
      <c r="L149" s="465"/>
      <c r="M149" s="466"/>
      <c r="N149" s="466"/>
      <c r="O149" s="466"/>
      <c r="P149" s="467"/>
      <c r="Q149" s="463"/>
      <c r="R149" s="463"/>
      <c r="S149" s="463"/>
      <c r="T149" s="463"/>
      <c r="U149" s="463"/>
      <c r="V149" s="72"/>
      <c r="W149" s="72"/>
      <c r="X149" s="469"/>
      <c r="Y149" s="470"/>
      <c r="Z149" s="245" t="str">
        <f>IFERROR(VLOOKUP(X149, 【参考】数式用!$A$2:$B$48, 2, FALSE), "")</f>
        <v/>
      </c>
      <c r="AA149" s="369"/>
      <c r="AB149" s="370"/>
      <c r="AC149" s="356"/>
      <c r="AD149" s="171"/>
      <c r="AE149" s="249"/>
      <c r="AF149" s="172"/>
    </row>
    <row r="150" spans="1:32" ht="49.9" customHeight="1">
      <c r="A150" s="170">
        <f t="shared" si="3"/>
        <v>94</v>
      </c>
      <c r="B150" s="480"/>
      <c r="C150" s="481"/>
      <c r="D150" s="481"/>
      <c r="E150" s="481"/>
      <c r="F150" s="481"/>
      <c r="G150" s="481"/>
      <c r="H150" s="481"/>
      <c r="I150" s="481"/>
      <c r="J150" s="481"/>
      <c r="K150" s="481"/>
      <c r="L150" s="465"/>
      <c r="M150" s="466"/>
      <c r="N150" s="466"/>
      <c r="O150" s="466"/>
      <c r="P150" s="467"/>
      <c r="Q150" s="463"/>
      <c r="R150" s="463"/>
      <c r="S150" s="463"/>
      <c r="T150" s="463"/>
      <c r="U150" s="463"/>
      <c r="V150" s="72"/>
      <c r="W150" s="72"/>
      <c r="X150" s="469"/>
      <c r="Y150" s="470"/>
      <c r="Z150" s="245" t="str">
        <f>IFERROR(VLOOKUP(X150, 【参考】数式用!$A$2:$B$48, 2, FALSE), "")</f>
        <v/>
      </c>
      <c r="AA150" s="369"/>
      <c r="AB150" s="370"/>
      <c r="AC150" s="356"/>
      <c r="AD150" s="171"/>
      <c r="AE150" s="249"/>
      <c r="AF150" s="172"/>
    </row>
    <row r="151" spans="1:32" ht="49.9" customHeight="1">
      <c r="A151" s="170">
        <f t="shared" si="3"/>
        <v>95</v>
      </c>
      <c r="B151" s="480"/>
      <c r="C151" s="481"/>
      <c r="D151" s="481"/>
      <c r="E151" s="481"/>
      <c r="F151" s="481"/>
      <c r="G151" s="481"/>
      <c r="H151" s="481"/>
      <c r="I151" s="481"/>
      <c r="J151" s="481"/>
      <c r="K151" s="481"/>
      <c r="L151" s="465"/>
      <c r="M151" s="466"/>
      <c r="N151" s="466"/>
      <c r="O151" s="466"/>
      <c r="P151" s="467"/>
      <c r="Q151" s="463"/>
      <c r="R151" s="463"/>
      <c r="S151" s="463"/>
      <c r="T151" s="463"/>
      <c r="U151" s="463"/>
      <c r="V151" s="72"/>
      <c r="W151" s="72"/>
      <c r="X151" s="469"/>
      <c r="Y151" s="470"/>
      <c r="Z151" s="245" t="str">
        <f>IFERROR(VLOOKUP(X151, 【参考】数式用!$A$2:$B$48, 2, FALSE), "")</f>
        <v/>
      </c>
      <c r="AA151" s="369"/>
      <c r="AB151" s="370"/>
      <c r="AC151" s="356"/>
      <c r="AD151" s="171"/>
      <c r="AE151" s="249"/>
      <c r="AF151" s="172"/>
    </row>
    <row r="152" spans="1:32" ht="49.9" customHeight="1">
      <c r="A152" s="170">
        <f t="shared" si="3"/>
        <v>96</v>
      </c>
      <c r="B152" s="480"/>
      <c r="C152" s="481"/>
      <c r="D152" s="481"/>
      <c r="E152" s="481"/>
      <c r="F152" s="481"/>
      <c r="G152" s="481"/>
      <c r="H152" s="481"/>
      <c r="I152" s="481"/>
      <c r="J152" s="481"/>
      <c r="K152" s="481"/>
      <c r="L152" s="465"/>
      <c r="M152" s="466"/>
      <c r="N152" s="466"/>
      <c r="O152" s="466"/>
      <c r="P152" s="467"/>
      <c r="Q152" s="463"/>
      <c r="R152" s="463"/>
      <c r="S152" s="463"/>
      <c r="T152" s="463"/>
      <c r="U152" s="463"/>
      <c r="V152" s="72"/>
      <c r="W152" s="72"/>
      <c r="X152" s="469"/>
      <c r="Y152" s="470"/>
      <c r="Z152" s="245" t="str">
        <f>IFERROR(VLOOKUP(X152, 【参考】数式用!$A$2:$B$48, 2, FALSE), "")</f>
        <v/>
      </c>
      <c r="AA152" s="369"/>
      <c r="AB152" s="370"/>
      <c r="AC152" s="356"/>
      <c r="AD152" s="171"/>
      <c r="AE152" s="249"/>
      <c r="AF152" s="172"/>
    </row>
    <row r="153" spans="1:32" ht="49.9" customHeight="1">
      <c r="A153" s="170">
        <f t="shared" si="3"/>
        <v>97</v>
      </c>
      <c r="B153" s="480"/>
      <c r="C153" s="481"/>
      <c r="D153" s="481"/>
      <c r="E153" s="481"/>
      <c r="F153" s="481"/>
      <c r="G153" s="481"/>
      <c r="H153" s="481"/>
      <c r="I153" s="481"/>
      <c r="J153" s="481"/>
      <c r="K153" s="481"/>
      <c r="L153" s="465"/>
      <c r="M153" s="466"/>
      <c r="N153" s="466"/>
      <c r="O153" s="466"/>
      <c r="P153" s="467"/>
      <c r="Q153" s="463"/>
      <c r="R153" s="463"/>
      <c r="S153" s="463"/>
      <c r="T153" s="463"/>
      <c r="U153" s="463"/>
      <c r="V153" s="72"/>
      <c r="W153" s="72"/>
      <c r="X153" s="469"/>
      <c r="Y153" s="470"/>
      <c r="Z153" s="245" t="str">
        <f>IFERROR(VLOOKUP(X153, 【参考】数式用!$A$2:$B$48, 2, FALSE), "")</f>
        <v/>
      </c>
      <c r="AA153" s="369"/>
      <c r="AB153" s="370"/>
      <c r="AC153" s="356"/>
      <c r="AD153" s="171"/>
      <c r="AE153" s="249"/>
      <c r="AF153" s="172"/>
    </row>
    <row r="154" spans="1:32" ht="49.9" customHeight="1">
      <c r="A154" s="170">
        <f t="shared" si="3"/>
        <v>98</v>
      </c>
      <c r="B154" s="480"/>
      <c r="C154" s="481"/>
      <c r="D154" s="481"/>
      <c r="E154" s="481"/>
      <c r="F154" s="481"/>
      <c r="G154" s="481"/>
      <c r="H154" s="481"/>
      <c r="I154" s="481"/>
      <c r="J154" s="481"/>
      <c r="K154" s="481"/>
      <c r="L154" s="465"/>
      <c r="M154" s="466"/>
      <c r="N154" s="466"/>
      <c r="O154" s="466"/>
      <c r="P154" s="467"/>
      <c r="Q154" s="463"/>
      <c r="R154" s="463"/>
      <c r="S154" s="463"/>
      <c r="T154" s="463"/>
      <c r="U154" s="463"/>
      <c r="V154" s="72"/>
      <c r="W154" s="72"/>
      <c r="X154" s="469"/>
      <c r="Y154" s="470"/>
      <c r="Z154" s="245" t="str">
        <f>IFERROR(VLOOKUP(X154, 【参考】数式用!$A$2:$B$48, 2, FALSE), "")</f>
        <v/>
      </c>
      <c r="AA154" s="369"/>
      <c r="AB154" s="370"/>
      <c r="AC154" s="356"/>
      <c r="AD154" s="171"/>
      <c r="AE154" s="249"/>
      <c r="AF154" s="172"/>
    </row>
    <row r="155" spans="1:32" ht="49.9" customHeight="1">
      <c r="A155" s="170">
        <f>A154+1</f>
        <v>99</v>
      </c>
      <c r="B155" s="480"/>
      <c r="C155" s="481"/>
      <c r="D155" s="481"/>
      <c r="E155" s="481"/>
      <c r="F155" s="481"/>
      <c r="G155" s="481"/>
      <c r="H155" s="481"/>
      <c r="I155" s="481"/>
      <c r="J155" s="481"/>
      <c r="K155" s="481"/>
      <c r="L155" s="465"/>
      <c r="M155" s="466"/>
      <c r="N155" s="466"/>
      <c r="O155" s="466"/>
      <c r="P155" s="467"/>
      <c r="Q155" s="463"/>
      <c r="R155" s="463"/>
      <c r="S155" s="463"/>
      <c r="T155" s="463"/>
      <c r="U155" s="463"/>
      <c r="V155" s="72"/>
      <c r="W155" s="72"/>
      <c r="X155" s="469"/>
      <c r="Y155" s="470"/>
      <c r="Z155" s="245" t="str">
        <f>IFERROR(VLOOKUP(X155, 【参考】数式用!$A$2:$B$48, 2, FALSE), "")</f>
        <v/>
      </c>
      <c r="AA155" s="369"/>
      <c r="AB155" s="370"/>
      <c r="AC155" s="356"/>
      <c r="AD155" s="171"/>
      <c r="AE155" s="249"/>
      <c r="AF155" s="172"/>
    </row>
    <row r="156" spans="1:32" ht="49.9" customHeight="1" thickBot="1">
      <c r="A156" s="265">
        <f>A155+1</f>
        <v>100</v>
      </c>
      <c r="B156" s="482"/>
      <c r="C156" s="483"/>
      <c r="D156" s="483"/>
      <c r="E156" s="483"/>
      <c r="F156" s="483"/>
      <c r="G156" s="483"/>
      <c r="H156" s="483"/>
      <c r="I156" s="483"/>
      <c r="J156" s="483"/>
      <c r="K156" s="483"/>
      <c r="L156" s="477"/>
      <c r="M156" s="478"/>
      <c r="N156" s="478"/>
      <c r="O156" s="478"/>
      <c r="P156" s="479"/>
      <c r="Q156" s="462"/>
      <c r="R156" s="462"/>
      <c r="S156" s="462"/>
      <c r="T156" s="462"/>
      <c r="U156" s="462"/>
      <c r="V156" s="73"/>
      <c r="W156" s="73"/>
      <c r="X156" s="495"/>
      <c r="Y156" s="496"/>
      <c r="Z156" s="247" t="str">
        <f>IFERROR(VLOOKUP(X156, 【参考】数式用!$A$2:$B$48, 2, FALSE), "")</f>
        <v/>
      </c>
      <c r="AA156" s="371"/>
      <c r="AB156" s="372"/>
      <c r="AC156" s="356"/>
      <c r="AD156" s="171"/>
      <c r="AE156" s="249"/>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171"/>
    </row>
    <row r="158" spans="1:32" ht="20.25" customHeight="1">
      <c r="A158" s="173"/>
      <c r="B158" s="476"/>
      <c r="C158" s="476"/>
      <c r="D158" s="476"/>
      <c r="E158" s="476"/>
      <c r="F158" s="476"/>
      <c r="G158" s="476"/>
      <c r="H158" s="476"/>
      <c r="I158" s="476"/>
      <c r="J158" s="476"/>
      <c r="K158" s="476"/>
      <c r="L158" s="476"/>
      <c r="M158" s="476"/>
      <c r="N158" s="476"/>
      <c r="O158" s="476"/>
      <c r="P158" s="476"/>
      <c r="Q158" s="476"/>
      <c r="R158" s="476"/>
      <c r="S158" s="476"/>
      <c r="T158" s="476"/>
      <c r="U158" s="476"/>
      <c r="V158" s="476"/>
      <c r="W158" s="476"/>
      <c r="X158" s="476"/>
      <c r="Y158" s="476"/>
      <c r="Z158" s="476"/>
      <c r="AA158" s="34"/>
      <c r="AB158" s="34"/>
      <c r="AC158" s="34"/>
      <c r="AD158" s="171"/>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171"/>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171"/>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171"/>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171"/>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171"/>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171"/>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171"/>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171"/>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171"/>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171"/>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171"/>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171"/>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171"/>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171"/>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171"/>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171"/>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171"/>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171"/>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171"/>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171"/>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171"/>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171"/>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171"/>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171"/>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171"/>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a2Cv2ebVlVbyCQz35NqvUBzduy6sU28KjPaO7wv44rxu7drCImrqNgIL5m0ZPfPK6IKBd/kfQs+FHg2vgJS9Hw==" saltValue="oJkUm2+Iq3YioiCoJ49K7w=="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4" priority="2013">
      <formula>#REF!="補助金様式を都道府県に提出"</formula>
    </cfRule>
  </conditionalFormatting>
  <conditionalFormatting sqref="V15:AE15">
    <cfRule type="expression" dxfId="13" priority="2">
      <formula>#REF!=""</formula>
    </cfRule>
  </conditionalFormatting>
  <conditionalFormatting sqref="AA15:AE15">
    <cfRule type="expression" dxfId="12"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0866141732283472" right="0.70866141732283472" top="0.62992125984251968" bottom="0.55118110236220474" header="0.31496062992125984" footer="0.31496062992125984"/>
  <pageSetup paperSize="9" scale="75" fitToHeight="0"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9" zoomScale="91" zoomScaleNormal="91" zoomScaleSheetLayoutView="91" workbookViewId="0">
      <selection activeCell="AH13" sqref="AH13:AI13"/>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2170</v>
      </c>
      <c r="B1" s="33"/>
      <c r="C1" s="33"/>
      <c r="D1" s="33"/>
      <c r="E1" s="33"/>
      <c r="F1" s="33"/>
      <c r="G1" s="33"/>
      <c r="H1" s="33"/>
      <c r="I1" s="33"/>
      <c r="J1" s="33"/>
      <c r="K1" s="33"/>
      <c r="L1" s="33"/>
      <c r="M1" s="33"/>
      <c r="N1" s="33"/>
      <c r="O1" s="33"/>
      <c r="P1" s="33"/>
      <c r="Q1" s="33"/>
      <c r="R1" s="33"/>
      <c r="S1" s="33"/>
      <c r="T1" s="33"/>
      <c r="U1" s="33"/>
      <c r="V1" s="33"/>
      <c r="W1" s="28"/>
      <c r="X1" s="28"/>
      <c r="Y1" s="28"/>
      <c r="Z1" s="28"/>
      <c r="AA1" s="28"/>
      <c r="AB1" s="513" t="s">
        <v>29</v>
      </c>
      <c r="AC1" s="514"/>
      <c r="AD1" s="514"/>
      <c r="AE1" s="513" t="str">
        <f>IF(基本情報入力シート!V14&lt;&gt;"", 基本情報入力シート!V14, "")</f>
        <v>山形県</v>
      </c>
      <c r="AF1" s="514"/>
      <c r="AG1" s="514"/>
      <c r="AH1" s="514"/>
      <c r="AI1" s="515"/>
      <c r="AJ1" s="28"/>
      <c r="AK1" s="81"/>
      <c r="AL1" s="82"/>
      <c r="AM1" s="82"/>
      <c r="AN1" s="82"/>
      <c r="AO1" s="268"/>
      <c r="AP1" s="82"/>
      <c r="AQ1" s="82"/>
      <c r="AR1" s="82"/>
      <c r="AS1" s="82"/>
      <c r="AT1" s="82"/>
      <c r="AU1" s="82"/>
      <c r="AV1" s="82"/>
      <c r="AW1" s="83"/>
      <c r="AX1" s="79"/>
      <c r="AY1" s="516" t="s">
        <v>30</v>
      </c>
      <c r="AZ1" s="516"/>
      <c r="BA1" s="516"/>
      <c r="BB1" s="516"/>
      <c r="BC1" s="516"/>
    </row>
    <row r="2" spans="1:55" ht="12.6" customHeight="1">
      <c r="A2" s="517"/>
      <c r="B2" s="517"/>
      <c r="C2" s="517"/>
      <c r="D2" s="517"/>
      <c r="E2" s="517"/>
      <c r="F2" s="517"/>
      <c r="G2" s="517"/>
      <c r="H2" s="517"/>
      <c r="I2" s="517"/>
      <c r="J2" s="517"/>
      <c r="K2" s="517"/>
      <c r="L2" s="517"/>
      <c r="M2" s="517"/>
      <c r="N2" s="517"/>
      <c r="O2" s="517"/>
      <c r="P2" s="517"/>
      <c r="Q2" s="517"/>
      <c r="R2" s="517"/>
      <c r="S2" s="517"/>
      <c r="T2" s="517"/>
      <c r="U2" s="517"/>
      <c r="V2" s="517"/>
      <c r="W2" s="517"/>
      <c r="X2" s="517"/>
      <c r="Y2" s="517"/>
      <c r="Z2" s="517"/>
      <c r="AA2" s="517"/>
      <c r="AB2" s="517"/>
      <c r="AC2" s="517"/>
      <c r="AD2" s="517"/>
      <c r="AE2" s="517"/>
      <c r="AF2" s="517"/>
      <c r="AG2" s="517"/>
      <c r="AH2" s="517"/>
      <c r="AI2" s="517"/>
      <c r="AJ2" s="518"/>
      <c r="AK2" s="84"/>
      <c r="AL2" s="85"/>
      <c r="AM2" s="85"/>
      <c r="AN2" s="266"/>
      <c r="AO2" s="80"/>
      <c r="AP2" s="267"/>
      <c r="AQ2" s="85"/>
      <c r="AR2" s="85"/>
      <c r="AS2" s="85"/>
      <c r="AT2" s="85"/>
      <c r="AU2" s="85"/>
      <c r="AV2" s="85"/>
      <c r="AW2" s="86"/>
      <c r="AY2" s="516" t="e">
        <f>IF(基本情報入力シート!#REF!="", "", 基本情報入力シート!#REF!)</f>
        <v>#REF!</v>
      </c>
      <c r="AZ2" s="516"/>
      <c r="BA2" s="516"/>
      <c r="BB2" s="516"/>
      <c r="BC2" s="516"/>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9"/>
      <c r="AP3" s="88"/>
      <c r="AQ3" s="88"/>
      <c r="AR3" s="88"/>
      <c r="AS3" s="88"/>
      <c r="AT3" s="88"/>
      <c r="AU3" s="88"/>
      <c r="AV3" s="88"/>
      <c r="AW3" s="89"/>
      <c r="AY3" s="516"/>
      <c r="AZ3" s="516"/>
      <c r="BA3" s="516"/>
      <c r="BB3" s="516"/>
      <c r="BC3" s="516"/>
    </row>
    <row r="4" spans="1:55" s="15" customFormat="1" ht="13.5" customHeight="1">
      <c r="A4" s="519" t="s">
        <v>5</v>
      </c>
      <c r="B4" s="520"/>
      <c r="C4" s="520"/>
      <c r="D4" s="520"/>
      <c r="E4" s="520"/>
      <c r="F4" s="521"/>
      <c r="G4" s="522" t="str">
        <f>IF(基本情報入力シート!L20="","",基本情報入力シート!L20)</f>
        <v/>
      </c>
      <c r="H4" s="523"/>
      <c r="I4" s="523"/>
      <c r="J4" s="523"/>
      <c r="K4" s="523"/>
      <c r="L4" s="523"/>
      <c r="M4" s="523"/>
      <c r="N4" s="523"/>
      <c r="O4" s="523"/>
      <c r="P4" s="523"/>
      <c r="Q4" s="523"/>
      <c r="R4" s="523"/>
      <c r="S4" s="523"/>
      <c r="T4" s="523"/>
      <c r="U4" s="523"/>
      <c r="V4" s="523"/>
      <c r="W4" s="523"/>
      <c r="X4" s="523"/>
      <c r="Y4" s="523"/>
      <c r="Z4" s="523"/>
      <c r="AA4" s="523"/>
      <c r="AB4" s="523"/>
      <c r="AC4" s="523"/>
      <c r="AD4" s="523"/>
      <c r="AE4" s="523"/>
      <c r="AF4" s="523"/>
      <c r="AG4" s="523"/>
      <c r="AH4" s="523"/>
      <c r="AI4" s="523"/>
      <c r="AJ4" s="52"/>
    </row>
    <row r="5" spans="1:55" s="15" customFormat="1" ht="14.25" customHeight="1">
      <c r="A5" s="497" t="s">
        <v>32</v>
      </c>
      <c r="B5" s="498"/>
      <c r="C5" s="498"/>
      <c r="D5" s="498"/>
      <c r="E5" s="498"/>
      <c r="F5" s="499"/>
      <c r="G5" s="500" t="str">
        <f>IF(基本情報入力シート!L21="","",基本情報入力シート!L21)</f>
        <v/>
      </c>
      <c r="H5" s="501"/>
      <c r="I5" s="501"/>
      <c r="J5" s="501"/>
      <c r="K5" s="501"/>
      <c r="L5" s="501"/>
      <c r="M5" s="501"/>
      <c r="N5" s="501"/>
      <c r="O5" s="501"/>
      <c r="P5" s="501"/>
      <c r="Q5" s="501"/>
      <c r="R5" s="501"/>
      <c r="S5" s="501"/>
      <c r="T5" s="501"/>
      <c r="U5" s="501"/>
      <c r="V5" s="501"/>
      <c r="W5" s="501"/>
      <c r="X5" s="501"/>
      <c r="Y5" s="501"/>
      <c r="Z5" s="501"/>
      <c r="AA5" s="501"/>
      <c r="AB5" s="501"/>
      <c r="AC5" s="501"/>
      <c r="AD5" s="501"/>
      <c r="AE5" s="501"/>
      <c r="AF5" s="501"/>
      <c r="AG5" s="501"/>
      <c r="AH5" s="501"/>
      <c r="AI5" s="501"/>
      <c r="AJ5" s="52"/>
    </row>
    <row r="6" spans="1:55" s="15" customFormat="1" ht="12.75" customHeight="1">
      <c r="A6" s="502" t="s">
        <v>33</v>
      </c>
      <c r="B6" s="503"/>
      <c r="C6" s="503"/>
      <c r="D6" s="503"/>
      <c r="E6" s="503"/>
      <c r="F6" s="504"/>
      <c r="G6" s="57" t="s">
        <v>8</v>
      </c>
      <c r="H6" s="508" t="str">
        <f>IF(基本情報入力シート!AM23="－","",基本情報入力シート!AM23)</f>
        <v>-</v>
      </c>
      <c r="I6" s="508"/>
      <c r="J6" s="508"/>
      <c r="K6" s="508"/>
      <c r="L6" s="508"/>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05"/>
      <c r="B7" s="506"/>
      <c r="C7" s="506"/>
      <c r="D7" s="506"/>
      <c r="E7" s="506"/>
      <c r="F7" s="507"/>
      <c r="G7" s="509" t="str">
        <f>IF(基本情報入力シート!L23="","",基本情報入力シート!L23)</f>
        <v/>
      </c>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2"/>
    </row>
    <row r="8" spans="1:55" s="15" customFormat="1" ht="11.45" customHeight="1">
      <c r="A8" s="505"/>
      <c r="B8" s="506"/>
      <c r="C8" s="506"/>
      <c r="D8" s="506"/>
      <c r="E8" s="506"/>
      <c r="F8" s="507"/>
      <c r="G8" s="511" t="str">
        <f>IF(基本情報入力シート!L24="","",基本情報入力シート!L24)</f>
        <v/>
      </c>
      <c r="H8" s="512"/>
      <c r="I8" s="512"/>
      <c r="J8" s="512"/>
      <c r="K8" s="512"/>
      <c r="L8" s="512"/>
      <c r="M8" s="512"/>
      <c r="N8" s="512"/>
      <c r="O8" s="512"/>
      <c r="P8" s="512"/>
      <c r="Q8" s="512"/>
      <c r="R8" s="512"/>
      <c r="S8" s="512"/>
      <c r="T8" s="512"/>
      <c r="U8" s="512"/>
      <c r="V8" s="512"/>
      <c r="W8" s="512"/>
      <c r="X8" s="512"/>
      <c r="Y8" s="512"/>
      <c r="Z8" s="512"/>
      <c r="AA8" s="512"/>
      <c r="AB8" s="512"/>
      <c r="AC8" s="512"/>
      <c r="AD8" s="512"/>
      <c r="AE8" s="512"/>
      <c r="AF8" s="512"/>
      <c r="AG8" s="512"/>
      <c r="AH8" s="512"/>
      <c r="AI8" s="512"/>
      <c r="AJ8" s="52"/>
    </row>
    <row r="9" spans="1:55" s="15" customFormat="1" ht="13.5" customHeight="1">
      <c r="A9" s="524" t="s">
        <v>5</v>
      </c>
      <c r="B9" s="525"/>
      <c r="C9" s="525"/>
      <c r="D9" s="525"/>
      <c r="E9" s="525"/>
      <c r="F9" s="526"/>
      <c r="G9" s="527" t="str">
        <f>IF(基本情報入力シート!L28="","",基本情報入力シート!L28)</f>
        <v/>
      </c>
      <c r="H9" s="528"/>
      <c r="I9" s="528"/>
      <c r="J9" s="528"/>
      <c r="K9" s="528"/>
      <c r="L9" s="528"/>
      <c r="M9" s="528"/>
      <c r="N9" s="528"/>
      <c r="O9" s="528"/>
      <c r="P9" s="528"/>
      <c r="Q9" s="528"/>
      <c r="R9" s="528"/>
      <c r="S9" s="528"/>
      <c r="T9" s="528"/>
      <c r="U9" s="528"/>
      <c r="V9" s="528"/>
      <c r="W9" s="528"/>
      <c r="X9" s="528"/>
      <c r="Y9" s="528"/>
      <c r="Z9" s="528"/>
      <c r="AA9" s="528"/>
      <c r="AB9" s="528"/>
      <c r="AC9" s="528"/>
      <c r="AD9" s="528"/>
      <c r="AE9" s="528"/>
      <c r="AF9" s="528"/>
      <c r="AG9" s="528"/>
      <c r="AH9" s="528"/>
      <c r="AI9" s="528"/>
      <c r="AJ9" s="52"/>
    </row>
    <row r="10" spans="1:55" s="15" customFormat="1">
      <c r="A10" s="505" t="s">
        <v>34</v>
      </c>
      <c r="B10" s="506"/>
      <c r="C10" s="506"/>
      <c r="D10" s="506"/>
      <c r="E10" s="506"/>
      <c r="F10" s="507"/>
      <c r="G10" s="529" t="str">
        <f>IF(基本情報入力シート!L29="","",基本情報入力シート!L29)</f>
        <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2"/>
    </row>
    <row r="11" spans="1:55" s="15" customFormat="1" ht="13.5" customHeight="1">
      <c r="A11" s="531" t="s">
        <v>35</v>
      </c>
      <c r="B11" s="531"/>
      <c r="C11" s="531"/>
      <c r="D11" s="531"/>
      <c r="E11" s="531"/>
      <c r="F11" s="531"/>
      <c r="G11" s="532" t="s">
        <v>18</v>
      </c>
      <c r="H11" s="533"/>
      <c r="I11" s="533"/>
      <c r="J11" s="533"/>
      <c r="K11" s="534" t="str">
        <f>IF(基本情報入力シート!L30="","",基本情報入力シート!L30)</f>
        <v/>
      </c>
      <c r="L11" s="535"/>
      <c r="M11" s="535"/>
      <c r="N11" s="535"/>
      <c r="O11" s="535"/>
      <c r="P11" s="535"/>
      <c r="Q11" s="535"/>
      <c r="R11" s="535"/>
      <c r="S11" s="535"/>
      <c r="T11" s="536"/>
      <c r="U11" s="537" t="s">
        <v>19</v>
      </c>
      <c r="V11" s="538"/>
      <c r="W11" s="538"/>
      <c r="X11" s="539"/>
      <c r="Y11" s="534" t="str">
        <f>IF(基本情報入力シート!L31="","",基本情報入力シート!L31)</f>
        <v/>
      </c>
      <c r="Z11" s="535"/>
      <c r="AA11" s="535"/>
      <c r="AB11" s="535"/>
      <c r="AC11" s="535"/>
      <c r="AD11" s="535"/>
      <c r="AE11" s="535"/>
      <c r="AF11" s="535"/>
      <c r="AG11" s="535"/>
      <c r="AH11" s="535"/>
      <c r="AI11" s="535"/>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40" t="str">
        <f>IF(G5="", "", IF(OR(AND(AND(OR(A15="✓",A15="誓約"),(OR( OR(A16="✓（ア）",A16="✓（イ）",A16="誓約（ア）",A16="誓約（イ）"), OR(A17="✓",A17="誓約"))), A22="✓")),(AND(OR(A18="✓",A18="誓約"),OR(A19="✓",A19="誓約"),OR(A20="✓",A20="誓約"),A22="✓"))), "○", "×"))</f>
        <v/>
      </c>
      <c r="AI13" s="541"/>
      <c r="AK13" s="542" t="s">
        <v>69</v>
      </c>
      <c r="AL13" s="543"/>
      <c r="AM13" s="543"/>
      <c r="AN13" s="543"/>
      <c r="AO13" s="543"/>
      <c r="AP13" s="543"/>
      <c r="AQ13" s="543"/>
      <c r="AR13" s="543"/>
      <c r="AS13" s="543"/>
      <c r="AT13" s="543"/>
      <c r="AU13" s="543"/>
      <c r="AV13" s="544"/>
    </row>
    <row r="14" spans="1:55" ht="88.5" customHeight="1" thickBot="1">
      <c r="A14" s="545" t="s">
        <v>2108</v>
      </c>
      <c r="B14" s="546"/>
      <c r="C14" s="546"/>
      <c r="D14" s="546"/>
      <c r="E14" s="546"/>
      <c r="F14" s="546"/>
      <c r="G14" s="546"/>
      <c r="H14" s="546"/>
      <c r="I14" s="546"/>
      <c r="J14" s="546"/>
      <c r="K14" s="546"/>
      <c r="L14" s="546"/>
      <c r="M14" s="546"/>
      <c r="N14" s="546"/>
      <c r="O14" s="546"/>
      <c r="P14" s="546"/>
      <c r="Q14" s="546"/>
      <c r="R14" s="546"/>
      <c r="S14" s="546"/>
      <c r="T14" s="546"/>
      <c r="U14" s="546"/>
      <c r="V14" s="546"/>
      <c r="W14" s="546"/>
      <c r="X14" s="546"/>
      <c r="Y14" s="546"/>
      <c r="Z14" s="546"/>
      <c r="AA14" s="546"/>
      <c r="AB14" s="546"/>
      <c r="AC14" s="546"/>
      <c r="AD14" s="546"/>
      <c r="AE14" s="546"/>
      <c r="AF14" s="546"/>
      <c r="AG14" s="546"/>
      <c r="AH14" s="546"/>
      <c r="AI14" s="547"/>
      <c r="AJ14" s="33"/>
      <c r="AR14" s="17"/>
    </row>
    <row r="15" spans="1:55" ht="45" customHeight="1" thickBot="1">
      <c r="A15" s="359"/>
      <c r="B15" s="548" t="s">
        <v>2100</v>
      </c>
      <c r="C15" s="549"/>
      <c r="D15" s="549"/>
      <c r="E15" s="549"/>
      <c r="F15" s="549"/>
      <c r="G15" s="549"/>
      <c r="H15" s="549"/>
      <c r="I15" s="549"/>
      <c r="J15" s="549"/>
      <c r="K15" s="549"/>
      <c r="L15" s="549"/>
      <c r="M15" s="549"/>
      <c r="N15" s="549"/>
      <c r="O15" s="549"/>
      <c r="P15" s="549"/>
      <c r="Q15" s="549"/>
      <c r="R15" s="549"/>
      <c r="S15" s="549"/>
      <c r="T15" s="549"/>
      <c r="U15" s="549"/>
      <c r="V15" s="549"/>
      <c r="W15" s="549"/>
      <c r="X15" s="549"/>
      <c r="Y15" s="549"/>
      <c r="Z15" s="549"/>
      <c r="AA15" s="549"/>
      <c r="AB15" s="549"/>
      <c r="AC15" s="549"/>
      <c r="AD15" s="549"/>
      <c r="AE15" s="549"/>
      <c r="AF15" s="549"/>
      <c r="AG15" s="549"/>
      <c r="AH15" s="549"/>
      <c r="AI15" s="550"/>
      <c r="AJ15" s="33"/>
      <c r="AR15" s="17"/>
    </row>
    <row r="16" spans="1:55" ht="69.95" customHeight="1" thickBot="1">
      <c r="A16" s="359"/>
      <c r="B16" s="551" t="s">
        <v>2134</v>
      </c>
      <c r="C16" s="546"/>
      <c r="D16" s="546"/>
      <c r="E16" s="546"/>
      <c r="F16" s="546"/>
      <c r="G16" s="546"/>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7"/>
      <c r="AJ16" s="33"/>
      <c r="AR16" s="17"/>
    </row>
    <row r="17" spans="1:48" ht="45" customHeight="1" thickBot="1">
      <c r="A17" s="359"/>
      <c r="B17" s="551" t="s">
        <v>2133</v>
      </c>
      <c r="C17" s="546"/>
      <c r="D17" s="546"/>
      <c r="E17" s="546"/>
      <c r="F17" s="546"/>
      <c r="G17" s="546"/>
      <c r="H17" s="546"/>
      <c r="I17" s="546"/>
      <c r="J17" s="546"/>
      <c r="K17" s="546"/>
      <c r="L17" s="546"/>
      <c r="M17" s="546"/>
      <c r="N17" s="546"/>
      <c r="O17" s="546"/>
      <c r="P17" s="546"/>
      <c r="Q17" s="546"/>
      <c r="R17" s="546"/>
      <c r="S17" s="546"/>
      <c r="T17" s="546"/>
      <c r="U17" s="546"/>
      <c r="V17" s="546"/>
      <c r="W17" s="546"/>
      <c r="X17" s="546"/>
      <c r="Y17" s="546"/>
      <c r="Z17" s="546"/>
      <c r="AA17" s="546"/>
      <c r="AB17" s="546"/>
      <c r="AC17" s="546"/>
      <c r="AD17" s="546"/>
      <c r="AE17" s="546"/>
      <c r="AF17" s="546"/>
      <c r="AG17" s="546"/>
      <c r="AH17" s="546"/>
      <c r="AI17" s="547"/>
      <c r="AJ17" s="33"/>
      <c r="AR17" s="17"/>
    </row>
    <row r="18" spans="1:48" ht="45" customHeight="1" thickBot="1">
      <c r="A18" s="359"/>
      <c r="B18" s="551" t="s">
        <v>2101</v>
      </c>
      <c r="C18" s="551"/>
      <c r="D18" s="551"/>
      <c r="E18" s="551"/>
      <c r="F18" s="551"/>
      <c r="G18" s="551"/>
      <c r="H18" s="551"/>
      <c r="I18" s="551"/>
      <c r="J18" s="551"/>
      <c r="K18" s="551"/>
      <c r="L18" s="551"/>
      <c r="M18" s="551"/>
      <c r="N18" s="551"/>
      <c r="O18" s="551"/>
      <c r="P18" s="551"/>
      <c r="Q18" s="551"/>
      <c r="R18" s="551"/>
      <c r="S18" s="551"/>
      <c r="T18" s="551"/>
      <c r="U18" s="551"/>
      <c r="V18" s="551"/>
      <c r="W18" s="551"/>
      <c r="X18" s="551"/>
      <c r="Y18" s="551"/>
      <c r="Z18" s="551"/>
      <c r="AA18" s="551"/>
      <c r="AB18" s="551"/>
      <c r="AC18" s="551"/>
      <c r="AD18" s="551"/>
      <c r="AE18" s="551"/>
      <c r="AF18" s="551"/>
      <c r="AG18" s="551"/>
      <c r="AH18" s="551"/>
      <c r="AI18" s="552"/>
      <c r="AJ18" s="33"/>
      <c r="AR18" s="17"/>
    </row>
    <row r="19" spans="1:48" ht="45" customHeight="1" thickBot="1">
      <c r="A19" s="359"/>
      <c r="B19" s="551" t="s">
        <v>2102</v>
      </c>
      <c r="C19" s="551"/>
      <c r="D19" s="551"/>
      <c r="E19" s="551"/>
      <c r="F19" s="551"/>
      <c r="G19" s="551"/>
      <c r="H19" s="551"/>
      <c r="I19" s="551"/>
      <c r="J19" s="551"/>
      <c r="K19" s="551"/>
      <c r="L19" s="551"/>
      <c r="M19" s="551"/>
      <c r="N19" s="551"/>
      <c r="O19" s="551"/>
      <c r="P19" s="551"/>
      <c r="Q19" s="551"/>
      <c r="R19" s="551"/>
      <c r="S19" s="551"/>
      <c r="T19" s="551"/>
      <c r="U19" s="551"/>
      <c r="V19" s="551"/>
      <c r="W19" s="551"/>
      <c r="X19" s="551"/>
      <c r="Y19" s="551"/>
      <c r="Z19" s="551"/>
      <c r="AA19" s="551"/>
      <c r="AB19" s="551"/>
      <c r="AC19" s="551"/>
      <c r="AD19" s="551"/>
      <c r="AE19" s="551"/>
      <c r="AF19" s="551"/>
      <c r="AG19" s="551"/>
      <c r="AH19" s="551"/>
      <c r="AI19" s="552"/>
      <c r="AJ19" s="33"/>
      <c r="AR19" s="17"/>
    </row>
    <row r="20" spans="1:48" ht="45" customHeight="1" thickBot="1">
      <c r="A20" s="359"/>
      <c r="B20" s="551" t="s">
        <v>2114</v>
      </c>
      <c r="C20" s="551"/>
      <c r="D20" s="551"/>
      <c r="E20" s="551"/>
      <c r="F20" s="551"/>
      <c r="G20" s="551"/>
      <c r="H20" s="551"/>
      <c r="I20" s="551"/>
      <c r="J20" s="551"/>
      <c r="K20" s="551"/>
      <c r="L20" s="551"/>
      <c r="M20" s="551"/>
      <c r="N20" s="551"/>
      <c r="O20" s="551"/>
      <c r="P20" s="551"/>
      <c r="Q20" s="551"/>
      <c r="R20" s="551"/>
      <c r="S20" s="551"/>
      <c r="T20" s="551"/>
      <c r="U20" s="551"/>
      <c r="V20" s="551"/>
      <c r="W20" s="551"/>
      <c r="X20" s="551"/>
      <c r="Y20" s="551"/>
      <c r="Z20" s="551"/>
      <c r="AA20" s="551"/>
      <c r="AB20" s="551"/>
      <c r="AC20" s="551"/>
      <c r="AD20" s="551"/>
      <c r="AE20" s="551"/>
      <c r="AF20" s="551"/>
      <c r="AG20" s="551"/>
      <c r="AH20" s="551"/>
      <c r="AI20" s="552"/>
      <c r="AJ20" s="33"/>
      <c r="AR20" s="17"/>
    </row>
    <row r="21" spans="1:48" ht="27.6" customHeight="1" thickBot="1">
      <c r="A21" s="563" t="s">
        <v>2105</v>
      </c>
      <c r="B21" s="546"/>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7"/>
      <c r="AJ21" s="33"/>
      <c r="AR21" s="17"/>
    </row>
    <row r="22" spans="1:48" ht="19.899999999999999" customHeight="1" thickBot="1">
      <c r="A22" s="359"/>
      <c r="B22" s="551" t="s">
        <v>70</v>
      </c>
      <c r="C22" s="551"/>
      <c r="D22" s="551"/>
      <c r="E22" s="551"/>
      <c r="F22" s="551"/>
      <c r="G22" s="551"/>
      <c r="H22" s="551"/>
      <c r="I22" s="551"/>
      <c r="J22" s="551"/>
      <c r="K22" s="551"/>
      <c r="L22" s="551"/>
      <c r="M22" s="551"/>
      <c r="N22" s="551"/>
      <c r="O22" s="551"/>
      <c r="P22" s="551"/>
      <c r="Q22" s="551"/>
      <c r="R22" s="551"/>
      <c r="S22" s="551"/>
      <c r="T22" s="551"/>
      <c r="U22" s="551"/>
      <c r="V22" s="551"/>
      <c r="W22" s="551"/>
      <c r="X22" s="551"/>
      <c r="Y22" s="551"/>
      <c r="Z22" s="551"/>
      <c r="AA22" s="551"/>
      <c r="AB22" s="551"/>
      <c r="AC22" s="551"/>
      <c r="AD22" s="551"/>
      <c r="AE22" s="551"/>
      <c r="AF22" s="551"/>
      <c r="AG22" s="551"/>
      <c r="AH22" s="551"/>
      <c r="AI22" s="552"/>
      <c r="AJ22" s="33"/>
      <c r="AR22" s="17"/>
    </row>
    <row r="23" spans="1:48" ht="87" customHeight="1">
      <c r="A23" s="564" t="s">
        <v>2106</v>
      </c>
      <c r="B23" s="564"/>
      <c r="C23" s="564"/>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9" t="s">
        <v>71</v>
      </c>
      <c r="B25" s="569"/>
      <c r="C25" s="569"/>
      <c r="D25" s="569"/>
      <c r="E25" s="569"/>
      <c r="F25" s="569"/>
      <c r="G25" s="569"/>
      <c r="H25" s="569"/>
      <c r="I25" s="569"/>
      <c r="J25" s="569"/>
      <c r="K25" s="569"/>
      <c r="L25" s="569"/>
      <c r="M25" s="569"/>
      <c r="N25" s="569"/>
      <c r="O25" s="569"/>
      <c r="P25" s="569"/>
      <c r="Q25" s="569"/>
      <c r="R25" s="569"/>
      <c r="S25" s="569"/>
      <c r="T25" s="569"/>
      <c r="U25" s="569"/>
      <c r="V25" s="569"/>
      <c r="W25" s="569"/>
      <c r="X25" s="569"/>
      <c r="Y25" s="569"/>
      <c r="Z25" s="569"/>
      <c r="AA25" s="569"/>
      <c r="AB25" s="569"/>
      <c r="AC25" s="569"/>
      <c r="AD25" s="569"/>
      <c r="AE25" s="569"/>
      <c r="AF25" s="569"/>
      <c r="AG25" s="569"/>
      <c r="AH25" s="569"/>
      <c r="AI25" s="569"/>
      <c r="AJ25" s="28"/>
    </row>
    <row r="26" spans="1:48" ht="17.25" customHeight="1" thickBot="1">
      <c r="A26" s="570" t="s">
        <v>57</v>
      </c>
      <c r="B26" s="570"/>
      <c r="C26" s="570"/>
      <c r="D26" s="570"/>
      <c r="E26" s="570"/>
      <c r="F26" s="570"/>
      <c r="G26" s="570"/>
      <c r="H26" s="570"/>
      <c r="I26" s="570"/>
      <c r="J26" s="570"/>
      <c r="K26" s="570"/>
      <c r="L26" s="570"/>
      <c r="M26" s="570"/>
      <c r="N26" s="570"/>
      <c r="O26" s="570"/>
      <c r="P26" s="570"/>
      <c r="Q26" s="570"/>
      <c r="R26" s="570"/>
      <c r="S26" s="570"/>
      <c r="T26" s="570"/>
      <c r="U26" s="570"/>
      <c r="V26" s="570"/>
      <c r="W26" s="570"/>
      <c r="X26" s="570"/>
      <c r="Y26" s="570"/>
      <c r="Z26" s="570"/>
      <c r="AA26" s="570"/>
      <c r="AB26" s="570"/>
      <c r="AC26" s="570"/>
      <c r="AD26" s="570"/>
      <c r="AE26" s="570"/>
      <c r="AF26" s="570"/>
      <c r="AG26" s="571"/>
      <c r="AH26" s="572" t="str" cm="1">
        <f t="array" ref="AH26">IF(G5="", "", IF(AND(PRODUCT((A29:A34="✓")*1), OR(A22="", AND(A22="✓", A28="✓"))),"○","×"))</f>
        <v/>
      </c>
      <c r="AI26" s="573"/>
      <c r="AJ26" s="20"/>
      <c r="AK26" s="553" t="s">
        <v>72</v>
      </c>
      <c r="AL26" s="554"/>
      <c r="AM26" s="554"/>
      <c r="AN26" s="554"/>
      <c r="AO26" s="554"/>
      <c r="AP26" s="554"/>
      <c r="AQ26" s="554"/>
      <c r="AR26" s="554"/>
      <c r="AS26" s="554"/>
      <c r="AT26" s="554"/>
      <c r="AU26" s="554"/>
      <c r="AV26" s="555"/>
    </row>
    <row r="27" spans="1:48" ht="14.25" customHeight="1" thickBot="1">
      <c r="A27" s="556" t="s">
        <v>73</v>
      </c>
      <c r="B27" s="557"/>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8"/>
      <c r="AA27" s="559" t="s">
        <v>74</v>
      </c>
      <c r="AB27" s="560"/>
      <c r="AC27" s="560"/>
      <c r="AD27" s="560"/>
      <c r="AE27" s="560"/>
      <c r="AF27" s="560"/>
      <c r="AG27" s="560"/>
      <c r="AH27" s="561"/>
      <c r="AI27" s="562"/>
      <c r="AJ27" s="28"/>
      <c r="AL27" s="18"/>
    </row>
    <row r="28" spans="1:48" ht="28.9" customHeight="1" thickBot="1">
      <c r="A28" s="359"/>
      <c r="B28" s="565" t="s">
        <v>2168</v>
      </c>
      <c r="C28" s="565"/>
      <c r="D28" s="565"/>
      <c r="E28" s="565"/>
      <c r="F28" s="565"/>
      <c r="G28" s="565"/>
      <c r="H28" s="565"/>
      <c r="I28" s="565"/>
      <c r="J28" s="565"/>
      <c r="K28" s="565"/>
      <c r="L28" s="565"/>
      <c r="M28" s="565"/>
      <c r="N28" s="565"/>
      <c r="O28" s="565"/>
      <c r="P28" s="565"/>
      <c r="Q28" s="565"/>
      <c r="R28" s="565"/>
      <c r="S28" s="565"/>
      <c r="T28" s="565"/>
      <c r="U28" s="565"/>
      <c r="V28" s="565"/>
      <c r="W28" s="565"/>
      <c r="X28" s="565"/>
      <c r="Y28" s="565"/>
      <c r="Z28" s="566"/>
      <c r="AA28" s="567" t="s">
        <v>59</v>
      </c>
      <c r="AB28" s="567"/>
      <c r="AC28" s="567"/>
      <c r="AD28" s="567"/>
      <c r="AE28" s="567"/>
      <c r="AF28" s="567"/>
      <c r="AG28" s="567"/>
      <c r="AH28" s="567"/>
      <c r="AI28" s="567"/>
      <c r="AJ28" s="35"/>
    </row>
    <row r="29" spans="1:48" ht="37.15" customHeight="1" thickBot="1">
      <c r="A29" s="359"/>
      <c r="B29" s="551" t="s">
        <v>2152</v>
      </c>
      <c r="C29" s="551"/>
      <c r="D29" s="551"/>
      <c r="E29" s="551"/>
      <c r="F29" s="551"/>
      <c r="G29" s="551"/>
      <c r="H29" s="551"/>
      <c r="I29" s="551"/>
      <c r="J29" s="551"/>
      <c r="K29" s="551"/>
      <c r="L29" s="551"/>
      <c r="M29" s="551"/>
      <c r="N29" s="551"/>
      <c r="O29" s="551"/>
      <c r="P29" s="551"/>
      <c r="Q29" s="551"/>
      <c r="R29" s="551"/>
      <c r="S29" s="551"/>
      <c r="T29" s="551"/>
      <c r="U29" s="551"/>
      <c r="V29" s="551"/>
      <c r="W29" s="551"/>
      <c r="X29" s="551"/>
      <c r="Y29" s="551"/>
      <c r="Z29" s="552"/>
      <c r="AA29" s="568" t="s">
        <v>59</v>
      </c>
      <c r="AB29" s="568"/>
      <c r="AC29" s="568"/>
      <c r="AD29" s="568"/>
      <c r="AE29" s="568"/>
      <c r="AF29" s="568"/>
      <c r="AG29" s="568"/>
      <c r="AH29" s="568"/>
      <c r="AI29" s="568"/>
      <c r="AJ29" s="35"/>
    </row>
    <row r="30" spans="1:48" ht="30" customHeight="1" thickBot="1">
      <c r="A30" s="359"/>
      <c r="B30" s="580" t="s">
        <v>75</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1"/>
      <c r="AA30" s="582" t="s">
        <v>2107</v>
      </c>
      <c r="AB30" s="582"/>
      <c r="AC30" s="582"/>
      <c r="AD30" s="582"/>
      <c r="AE30" s="582"/>
      <c r="AF30" s="582"/>
      <c r="AG30" s="582"/>
      <c r="AH30" s="582"/>
      <c r="AI30" s="582"/>
      <c r="AJ30" s="20"/>
    </row>
    <row r="31" spans="1:48" ht="30" customHeight="1" thickBot="1">
      <c r="A31" s="359"/>
      <c r="B31" s="565" t="s">
        <v>58</v>
      </c>
      <c r="C31" s="565"/>
      <c r="D31" s="565"/>
      <c r="E31" s="565"/>
      <c r="F31" s="565"/>
      <c r="G31" s="565"/>
      <c r="H31" s="565"/>
      <c r="I31" s="565"/>
      <c r="J31" s="565"/>
      <c r="K31" s="565"/>
      <c r="L31" s="565"/>
      <c r="M31" s="565"/>
      <c r="N31" s="565"/>
      <c r="O31" s="565"/>
      <c r="P31" s="565"/>
      <c r="Q31" s="565"/>
      <c r="R31" s="565"/>
      <c r="S31" s="565"/>
      <c r="T31" s="565"/>
      <c r="U31" s="565"/>
      <c r="V31" s="565"/>
      <c r="W31" s="565"/>
      <c r="X31" s="565"/>
      <c r="Y31" s="565"/>
      <c r="Z31" s="566"/>
      <c r="AA31" s="567" t="s">
        <v>59</v>
      </c>
      <c r="AB31" s="567"/>
      <c r="AC31" s="567"/>
      <c r="AD31" s="567"/>
      <c r="AE31" s="567"/>
      <c r="AF31" s="567"/>
      <c r="AG31" s="567"/>
      <c r="AH31" s="567"/>
      <c r="AI31" s="567"/>
      <c r="AJ31" s="20"/>
      <c r="AK31" s="18"/>
    </row>
    <row r="32" spans="1:48" ht="30" customHeight="1" thickBot="1">
      <c r="A32" s="359"/>
      <c r="B32" s="565" t="s">
        <v>60</v>
      </c>
      <c r="C32" s="565"/>
      <c r="D32" s="565"/>
      <c r="E32" s="565"/>
      <c r="F32" s="565"/>
      <c r="G32" s="565"/>
      <c r="H32" s="565"/>
      <c r="I32" s="565"/>
      <c r="J32" s="565"/>
      <c r="K32" s="565"/>
      <c r="L32" s="565"/>
      <c r="M32" s="565"/>
      <c r="N32" s="565"/>
      <c r="O32" s="565"/>
      <c r="P32" s="565"/>
      <c r="Q32" s="565"/>
      <c r="R32" s="565"/>
      <c r="S32" s="565"/>
      <c r="T32" s="565"/>
      <c r="U32" s="565"/>
      <c r="V32" s="565"/>
      <c r="W32" s="565"/>
      <c r="X32" s="565"/>
      <c r="Y32" s="565"/>
      <c r="Z32" s="566"/>
      <c r="AA32" s="582" t="s">
        <v>61</v>
      </c>
      <c r="AB32" s="582"/>
      <c r="AC32" s="582"/>
      <c r="AD32" s="582"/>
      <c r="AE32" s="582"/>
      <c r="AF32" s="582"/>
      <c r="AG32" s="582"/>
      <c r="AH32" s="582"/>
      <c r="AI32" s="582"/>
      <c r="AJ32" s="20"/>
      <c r="AK32" s="18"/>
      <c r="AL32" s="19"/>
    </row>
    <row r="33" spans="1:53" ht="19.899999999999999" customHeight="1" thickBot="1">
      <c r="A33" s="359"/>
      <c r="B33" s="580" t="s">
        <v>76</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1"/>
      <c r="AA33" s="585" t="s">
        <v>62</v>
      </c>
      <c r="AB33" s="585"/>
      <c r="AC33" s="585"/>
      <c r="AD33" s="585"/>
      <c r="AE33" s="585"/>
      <c r="AF33" s="585"/>
      <c r="AG33" s="585"/>
      <c r="AH33" s="585"/>
      <c r="AI33" s="585"/>
      <c r="AJ33" s="20"/>
      <c r="AK33" s="18"/>
      <c r="AL33" s="19"/>
    </row>
    <row r="34" spans="1:53" ht="27.6" customHeight="1" thickBot="1">
      <c r="A34" s="359"/>
      <c r="B34" s="551" t="s">
        <v>2169</v>
      </c>
      <c r="C34" s="551"/>
      <c r="D34" s="551"/>
      <c r="E34" s="551"/>
      <c r="F34" s="551"/>
      <c r="G34" s="551"/>
      <c r="H34" s="551"/>
      <c r="I34" s="551"/>
      <c r="J34" s="551"/>
      <c r="K34" s="551"/>
      <c r="L34" s="551"/>
      <c r="M34" s="551"/>
      <c r="N34" s="551"/>
      <c r="O34" s="551"/>
      <c r="P34" s="551"/>
      <c r="Q34" s="551"/>
      <c r="R34" s="551"/>
      <c r="S34" s="551"/>
      <c r="T34" s="551"/>
      <c r="U34" s="551"/>
      <c r="V34" s="551"/>
      <c r="W34" s="551"/>
      <c r="X34" s="551"/>
      <c r="Y34" s="551"/>
      <c r="Z34" s="552"/>
      <c r="AA34" s="567" t="s">
        <v>59</v>
      </c>
      <c r="AB34" s="567"/>
      <c r="AC34" s="567"/>
      <c r="AD34" s="567"/>
      <c r="AE34" s="567"/>
      <c r="AF34" s="567"/>
      <c r="AG34" s="567"/>
      <c r="AH34" s="567"/>
      <c r="AI34" s="567"/>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74" t="s">
        <v>79</v>
      </c>
      <c r="B40" s="575"/>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6"/>
      <c r="BA40" s="48" t="s">
        <v>80</v>
      </c>
    </row>
    <row r="41" spans="1:53">
      <c r="A41" s="586" t="s">
        <v>81</v>
      </c>
      <c r="B41" s="587"/>
      <c r="C41" s="587"/>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79" t="str">
        <f>IF(G5="", "", IF(AH13="○", "〇", "×"))</f>
        <v/>
      </c>
      <c r="AF41" s="579"/>
      <c r="AG41" s="579"/>
      <c r="AH41" s="579"/>
      <c r="AI41" s="579"/>
      <c r="AJ41" s="579"/>
      <c r="BA41" s="48">
        <f>COUNTIF(A41:AJ47, "×")</f>
        <v>0</v>
      </c>
    </row>
    <row r="42" spans="1:53" ht="15" customHeight="1">
      <c r="A42" s="574" t="s">
        <v>82</v>
      </c>
      <c r="B42" s="575"/>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6"/>
    </row>
    <row r="43" spans="1:53">
      <c r="A43" s="577" t="s">
        <v>83</v>
      </c>
      <c r="B43" s="578"/>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9" t="str">
        <f>AH26</f>
        <v/>
      </c>
      <c r="AF43" s="579"/>
      <c r="AG43" s="579"/>
      <c r="AH43" s="579"/>
      <c r="AI43" s="579"/>
      <c r="AJ43" s="579"/>
    </row>
    <row r="44" spans="1:53">
      <c r="A44" s="583" t="s">
        <v>84</v>
      </c>
      <c r="B44" s="584"/>
      <c r="C44" s="584"/>
      <c r="D44" s="584"/>
      <c r="E44" s="584"/>
      <c r="F44" s="584"/>
      <c r="G44" s="584"/>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79" t="str">
        <f>基本情報入力シート!AD33</f>
        <v/>
      </c>
      <c r="AF44" s="579"/>
      <c r="AG44" s="579"/>
      <c r="AH44" s="579"/>
      <c r="AI44" s="579"/>
      <c r="AJ44" s="579"/>
    </row>
    <row r="45" spans="1:53" ht="15" customHeight="1">
      <c r="A45" s="574" t="s">
        <v>2155</v>
      </c>
      <c r="B45" s="575"/>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6"/>
    </row>
    <row r="46" spans="1:53" hidden="1">
      <c r="A46" s="577" t="s">
        <v>85</v>
      </c>
      <c r="B46" s="578"/>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9" t="str">
        <f>'別紙様式2-２（補助金 個票） '!S8</f>
        <v/>
      </c>
      <c r="AF46" s="579"/>
      <c r="AG46" s="579"/>
      <c r="AH46" s="579"/>
      <c r="AI46" s="579"/>
      <c r="AJ46" s="579"/>
      <c r="AR46" s="210"/>
    </row>
    <row r="47" spans="1:53">
      <c r="A47" s="594" t="s">
        <v>2158</v>
      </c>
      <c r="B47" s="595"/>
      <c r="C47" s="595"/>
      <c r="D47" s="595"/>
      <c r="E47" s="595"/>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79" t="str">
        <f>'別紙様式2-２（補助金 個票） '!S9</f>
        <v/>
      </c>
      <c r="AF47" s="579"/>
      <c r="AG47" s="579"/>
      <c r="AH47" s="579"/>
      <c r="AI47" s="579"/>
      <c r="AJ47" s="579"/>
      <c r="AK47" s="362" t="s">
        <v>2159</v>
      </c>
    </row>
    <row r="48" spans="1:53">
      <c r="A48" s="583" t="s">
        <v>86</v>
      </c>
      <c r="B48" s="584"/>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79" t="str">
        <f>'別紙様式2-２（補助金 個票） '!S10</f>
        <v/>
      </c>
      <c r="AF48" s="579"/>
      <c r="AG48" s="579"/>
      <c r="AH48" s="579"/>
      <c r="AI48" s="579"/>
      <c r="AJ48" s="579"/>
    </row>
    <row r="49" spans="1:48" ht="14.45" customHeight="1">
      <c r="A49" s="50"/>
      <c r="B49" s="50"/>
      <c r="C49" s="50"/>
      <c r="D49" s="50"/>
      <c r="E49" s="50"/>
      <c r="F49" s="50"/>
      <c r="G49" s="50"/>
      <c r="H49" s="50"/>
      <c r="I49" s="50"/>
      <c r="J49" s="50"/>
      <c r="K49" s="50"/>
      <c r="L49" s="263"/>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88" t="s">
        <v>87</v>
      </c>
      <c r="B50" s="588"/>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row>
    <row r="51" spans="1:48" s="34" customFormat="1" ht="20.45" hidden="1" customHeight="1" thickBot="1">
      <c r="A51" s="128" t="s">
        <v>2156</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89" t="s">
        <v>27</v>
      </c>
      <c r="B52" s="589"/>
      <c r="C52" s="590" t="s">
        <v>88</v>
      </c>
      <c r="D52" s="590"/>
      <c r="E52" s="590"/>
      <c r="F52" s="590"/>
      <c r="G52" s="590"/>
      <c r="H52" s="590" t="s">
        <v>89</v>
      </c>
      <c r="I52" s="590"/>
      <c r="J52" s="590"/>
      <c r="K52" s="590"/>
      <c r="L52" s="590"/>
      <c r="M52" s="590"/>
      <c r="N52" s="590"/>
      <c r="O52" s="590"/>
      <c r="P52" s="590"/>
      <c r="Q52" s="590"/>
      <c r="R52" s="590"/>
      <c r="S52" s="590"/>
      <c r="T52" s="591" t="s">
        <v>90</v>
      </c>
      <c r="U52" s="592"/>
      <c r="V52" s="592"/>
      <c r="W52" s="592"/>
      <c r="X52" s="592"/>
      <c r="Y52" s="592"/>
      <c r="Z52" s="592"/>
      <c r="AA52" s="592"/>
      <c r="AB52" s="592"/>
      <c r="AC52" s="592"/>
      <c r="AD52" s="592"/>
      <c r="AE52" s="592"/>
      <c r="AF52" s="592"/>
      <c r="AG52" s="592"/>
      <c r="AH52" s="592"/>
      <c r="AI52" s="592"/>
      <c r="AJ52" s="593"/>
      <c r="AK52" s="596" t="s">
        <v>2167</v>
      </c>
      <c r="AL52" s="596"/>
      <c r="AM52" s="596"/>
      <c r="AN52" s="596"/>
      <c r="AO52" s="596"/>
      <c r="AP52" s="596"/>
      <c r="AQ52" s="596"/>
      <c r="AR52" s="596"/>
      <c r="AS52" s="596"/>
      <c r="AT52" s="596"/>
      <c r="AU52" s="596"/>
      <c r="AV52" s="597"/>
    </row>
    <row r="53" spans="1:48" ht="31.9" hidden="1" customHeight="1">
      <c r="A53" s="598" t="str">
        <f>AE1</f>
        <v>山形県</v>
      </c>
      <c r="B53" s="598"/>
      <c r="C53" s="599">
        <f>IFERROR(SUMIF('別紙様式2-２（補助金 個票） '!$D$11:$D$110, '別紙様式2-１（補助金　総括表）'!A53, '別紙様式2-２（補助金 個票） '!$L$11:$L$110), "未入力あり")</f>
        <v>0</v>
      </c>
      <c r="D53" s="599"/>
      <c r="E53" s="599"/>
      <c r="F53" s="599"/>
      <c r="G53" s="599"/>
      <c r="H53" s="600" t="str">
        <f>IF(C53&gt;0, IFERROR((VLOOKUP(A53&amp;"○", '別紙様式2-２（補助金 個票） '!AH:AI, 2, FALSE)), "振込先未選択"), "")</f>
        <v/>
      </c>
      <c r="I53" s="600"/>
      <c r="J53" s="600"/>
      <c r="K53" s="600"/>
      <c r="L53" s="600"/>
      <c r="M53" s="600"/>
      <c r="N53" s="600"/>
      <c r="O53" s="600"/>
      <c r="P53" s="600"/>
      <c r="Q53" s="600"/>
      <c r="R53" s="600"/>
      <c r="S53" s="600"/>
      <c r="T53" s="591" t="str">
        <f>IFERROR(IF(H53="", "", VLOOKUP(H53, '別紙様式2-２（補助金 個票） '!$F$11:$R$110, 13, FALSE)), "未記入")</f>
        <v/>
      </c>
      <c r="U53" s="592"/>
      <c r="V53" s="592"/>
      <c r="W53" s="592"/>
      <c r="X53" s="592"/>
      <c r="Y53" s="592"/>
      <c r="Z53" s="592"/>
      <c r="AA53" s="592"/>
      <c r="AB53" s="592"/>
      <c r="AC53" s="592"/>
      <c r="AD53" s="592"/>
      <c r="AE53" s="592"/>
      <c r="AF53" s="592"/>
      <c r="AG53" s="592"/>
      <c r="AH53" s="592"/>
      <c r="AI53" s="592"/>
      <c r="AJ53" s="593"/>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01"/>
      <c r="B61" s="601"/>
      <c r="C61" s="602"/>
      <c r="D61" s="602"/>
      <c r="E61" s="602"/>
      <c r="F61" s="602"/>
      <c r="G61" s="602"/>
      <c r="H61" s="603"/>
      <c r="I61" s="603"/>
      <c r="J61" s="603"/>
      <c r="K61" s="603"/>
      <c r="L61" s="603"/>
      <c r="M61" s="603"/>
      <c r="N61" s="603"/>
      <c r="O61" s="603"/>
      <c r="P61" s="603"/>
      <c r="Q61" s="603"/>
      <c r="R61" s="603"/>
      <c r="S61" s="603"/>
      <c r="T61" s="604"/>
      <c r="U61" s="604"/>
      <c r="V61" s="604"/>
      <c r="W61" s="604"/>
      <c r="X61" s="604"/>
      <c r="Y61" s="604"/>
      <c r="Z61" s="604"/>
      <c r="AA61" s="604"/>
      <c r="AB61" s="604"/>
      <c r="AC61" s="604"/>
      <c r="AD61" s="604"/>
      <c r="AE61" s="604"/>
      <c r="AF61" s="604"/>
      <c r="AG61" s="604"/>
      <c r="AH61" s="604"/>
      <c r="AI61" s="604"/>
      <c r="AJ61" s="604"/>
    </row>
    <row r="62" spans="1:48" ht="13.9" customHeight="1">
      <c r="A62" s="601"/>
      <c r="B62" s="601"/>
      <c r="C62" s="602"/>
      <c r="D62" s="602"/>
      <c r="E62" s="602"/>
      <c r="F62" s="602"/>
      <c r="G62" s="602"/>
      <c r="H62" s="603"/>
      <c r="I62" s="603"/>
      <c r="J62" s="603"/>
      <c r="K62" s="603"/>
      <c r="L62" s="603"/>
      <c r="M62" s="603"/>
      <c r="N62" s="603"/>
      <c r="O62" s="603"/>
      <c r="P62" s="603"/>
      <c r="Q62" s="603"/>
      <c r="R62" s="603"/>
      <c r="S62" s="603"/>
      <c r="T62" s="604"/>
      <c r="U62" s="604"/>
      <c r="V62" s="604"/>
      <c r="W62" s="604"/>
      <c r="X62" s="604"/>
      <c r="Y62" s="604"/>
      <c r="Z62" s="604"/>
      <c r="AA62" s="604"/>
      <c r="AB62" s="604"/>
      <c r="AC62" s="604"/>
      <c r="AD62" s="604"/>
      <c r="AE62" s="604"/>
      <c r="AF62" s="604"/>
      <c r="AG62" s="604"/>
      <c r="AH62" s="604"/>
      <c r="AI62" s="604"/>
      <c r="AJ62" s="604"/>
    </row>
    <row r="63" spans="1:48" ht="13.9" customHeight="1">
      <c r="A63" s="601"/>
      <c r="B63" s="601"/>
      <c r="C63" s="602"/>
      <c r="D63" s="602"/>
      <c r="E63" s="602"/>
      <c r="F63" s="602"/>
      <c r="G63" s="602"/>
      <c r="H63" s="603"/>
      <c r="I63" s="603"/>
      <c r="J63" s="603"/>
      <c r="K63" s="603"/>
      <c r="L63" s="603"/>
      <c r="M63" s="603"/>
      <c r="N63" s="603"/>
      <c r="O63" s="603"/>
      <c r="P63" s="603"/>
      <c r="Q63" s="603"/>
      <c r="R63" s="603"/>
      <c r="S63" s="603"/>
      <c r="T63" s="604"/>
      <c r="U63" s="604"/>
      <c r="V63" s="604"/>
      <c r="W63" s="604"/>
      <c r="X63" s="604"/>
      <c r="Y63" s="604"/>
      <c r="Z63" s="604"/>
      <c r="AA63" s="604"/>
      <c r="AB63" s="604"/>
      <c r="AC63" s="604"/>
      <c r="AD63" s="604"/>
      <c r="AE63" s="604"/>
      <c r="AF63" s="604"/>
      <c r="AG63" s="604"/>
      <c r="AH63" s="604"/>
      <c r="AI63" s="604"/>
      <c r="AJ63" s="604"/>
    </row>
    <row r="64" spans="1:48" ht="13.9" customHeight="1">
      <c r="A64" s="601"/>
      <c r="B64" s="601"/>
      <c r="C64" s="602"/>
      <c r="D64" s="602"/>
      <c r="E64" s="602"/>
      <c r="F64" s="602"/>
      <c r="G64" s="602"/>
      <c r="H64" s="603"/>
      <c r="I64" s="603"/>
      <c r="J64" s="603"/>
      <c r="K64" s="603"/>
      <c r="L64" s="603"/>
      <c r="M64" s="603"/>
      <c r="N64" s="603"/>
      <c r="O64" s="603"/>
      <c r="P64" s="603"/>
      <c r="Q64" s="603"/>
      <c r="R64" s="603"/>
      <c r="S64" s="603"/>
      <c r="T64" s="604"/>
      <c r="U64" s="604"/>
      <c r="V64" s="604"/>
      <c r="W64" s="604"/>
      <c r="X64" s="604"/>
      <c r="Y64" s="604"/>
      <c r="Z64" s="604"/>
      <c r="AA64" s="604"/>
      <c r="AB64" s="604"/>
      <c r="AC64" s="604"/>
      <c r="AD64" s="604"/>
      <c r="AE64" s="604"/>
      <c r="AF64" s="604"/>
      <c r="AG64" s="604"/>
      <c r="AH64" s="604"/>
      <c r="AI64" s="604"/>
      <c r="AJ64" s="604"/>
    </row>
    <row r="65" spans="1:36" ht="13.9" customHeight="1">
      <c r="A65" s="601"/>
      <c r="B65" s="601"/>
      <c r="C65" s="602"/>
      <c r="D65" s="602"/>
      <c r="E65" s="602"/>
      <c r="F65" s="602"/>
      <c r="G65" s="602"/>
      <c r="H65" s="603"/>
      <c r="I65" s="603"/>
      <c r="J65" s="603"/>
      <c r="K65" s="603"/>
      <c r="L65" s="603"/>
      <c r="M65" s="603"/>
      <c r="N65" s="603"/>
      <c r="O65" s="603"/>
      <c r="P65" s="603"/>
      <c r="Q65" s="603"/>
      <c r="R65" s="603"/>
      <c r="S65" s="603"/>
      <c r="T65" s="604"/>
      <c r="U65" s="604"/>
      <c r="V65" s="604"/>
      <c r="W65" s="604"/>
      <c r="X65" s="604"/>
      <c r="Y65" s="604"/>
      <c r="Z65" s="604"/>
      <c r="AA65" s="604"/>
      <c r="AB65" s="604"/>
      <c r="AC65" s="604"/>
      <c r="AD65" s="604"/>
      <c r="AE65" s="604"/>
      <c r="AF65" s="604"/>
      <c r="AG65" s="604"/>
      <c r="AH65" s="604"/>
      <c r="AI65" s="604"/>
      <c r="AJ65" s="604"/>
    </row>
    <row r="66" spans="1:36" ht="13.9" customHeight="1">
      <c r="A66" s="601"/>
      <c r="B66" s="601"/>
      <c r="C66" s="602"/>
      <c r="D66" s="602"/>
      <c r="E66" s="602"/>
      <c r="F66" s="602"/>
      <c r="G66" s="602"/>
      <c r="H66" s="603"/>
      <c r="I66" s="603"/>
      <c r="J66" s="603"/>
      <c r="K66" s="603"/>
      <c r="L66" s="603"/>
      <c r="M66" s="603"/>
      <c r="N66" s="603"/>
      <c r="O66" s="603"/>
      <c r="P66" s="603"/>
      <c r="Q66" s="603"/>
      <c r="R66" s="603"/>
      <c r="S66" s="603"/>
      <c r="T66" s="604"/>
      <c r="U66" s="604"/>
      <c r="V66" s="604"/>
      <c r="W66" s="604"/>
      <c r="X66" s="604"/>
      <c r="Y66" s="604"/>
      <c r="Z66" s="604"/>
      <c r="AA66" s="604"/>
      <c r="AB66" s="604"/>
      <c r="AC66" s="604"/>
      <c r="AD66" s="604"/>
      <c r="AE66" s="604"/>
      <c r="AF66" s="604"/>
      <c r="AG66" s="604"/>
      <c r="AH66" s="604"/>
      <c r="AI66" s="604"/>
      <c r="AJ66" s="604"/>
    </row>
    <row r="67" spans="1:36" ht="13.9" customHeight="1">
      <c r="A67" s="601"/>
      <c r="B67" s="601"/>
      <c r="C67" s="602"/>
      <c r="D67" s="602"/>
      <c r="E67" s="602"/>
      <c r="F67" s="602"/>
      <c r="G67" s="602"/>
      <c r="H67" s="603"/>
      <c r="I67" s="603"/>
      <c r="J67" s="603"/>
      <c r="K67" s="603"/>
      <c r="L67" s="603"/>
      <c r="M67" s="603"/>
      <c r="N67" s="603"/>
      <c r="O67" s="603"/>
      <c r="P67" s="603"/>
      <c r="Q67" s="603"/>
      <c r="R67" s="603"/>
      <c r="S67" s="603"/>
      <c r="T67" s="604"/>
      <c r="U67" s="604"/>
      <c r="V67" s="604"/>
      <c r="W67" s="604"/>
      <c r="X67" s="604"/>
      <c r="Y67" s="604"/>
      <c r="Z67" s="604"/>
      <c r="AA67" s="604"/>
      <c r="AB67" s="604"/>
      <c r="AC67" s="604"/>
      <c r="AD67" s="604"/>
      <c r="AE67" s="604"/>
      <c r="AF67" s="604"/>
      <c r="AG67" s="604"/>
      <c r="AH67" s="604"/>
      <c r="AI67" s="604"/>
      <c r="AJ67" s="604"/>
    </row>
    <row r="68" spans="1:36" ht="13.9" customHeight="1">
      <c r="A68" s="601"/>
      <c r="B68" s="601"/>
      <c r="C68" s="602"/>
      <c r="D68" s="602"/>
      <c r="E68" s="602"/>
      <c r="F68" s="602"/>
      <c r="G68" s="602"/>
      <c r="H68" s="603"/>
      <c r="I68" s="603"/>
      <c r="J68" s="603"/>
      <c r="K68" s="603"/>
      <c r="L68" s="603"/>
      <c r="M68" s="603"/>
      <c r="N68" s="603"/>
      <c r="O68" s="603"/>
      <c r="P68" s="603"/>
      <c r="Q68" s="603"/>
      <c r="R68" s="603"/>
      <c r="S68" s="603"/>
      <c r="T68" s="604"/>
      <c r="U68" s="604"/>
      <c r="V68" s="604"/>
      <c r="W68" s="604"/>
      <c r="X68" s="604"/>
      <c r="Y68" s="604"/>
      <c r="Z68" s="604"/>
      <c r="AA68" s="604"/>
      <c r="AB68" s="604"/>
      <c r="AC68" s="604"/>
      <c r="AD68" s="604"/>
      <c r="AE68" s="604"/>
      <c r="AF68" s="604"/>
      <c r="AG68" s="604"/>
      <c r="AH68" s="604"/>
      <c r="AI68" s="604"/>
      <c r="AJ68" s="604"/>
    </row>
    <row r="69" spans="1:36" ht="13.9" customHeight="1">
      <c r="A69" s="601"/>
      <c r="B69" s="601"/>
      <c r="C69" s="602"/>
      <c r="D69" s="602"/>
      <c r="E69" s="602"/>
      <c r="F69" s="602"/>
      <c r="G69" s="602"/>
      <c r="H69" s="603"/>
      <c r="I69" s="603"/>
      <c r="J69" s="603"/>
      <c r="K69" s="603"/>
      <c r="L69" s="603"/>
      <c r="M69" s="603"/>
      <c r="N69" s="603"/>
      <c r="O69" s="603"/>
      <c r="P69" s="603"/>
      <c r="Q69" s="603"/>
      <c r="R69" s="603"/>
      <c r="S69" s="603"/>
      <c r="T69" s="604"/>
      <c r="U69" s="604"/>
      <c r="V69" s="604"/>
      <c r="W69" s="604"/>
      <c r="X69" s="604"/>
      <c r="Y69" s="604"/>
      <c r="Z69" s="604"/>
      <c r="AA69" s="604"/>
      <c r="AB69" s="604"/>
      <c r="AC69" s="604"/>
      <c r="AD69" s="604"/>
      <c r="AE69" s="604"/>
      <c r="AF69" s="604"/>
      <c r="AG69" s="604"/>
      <c r="AH69" s="604"/>
      <c r="AI69" s="604"/>
      <c r="AJ69" s="604"/>
    </row>
    <row r="70" spans="1:36" ht="13.9" customHeight="1">
      <c r="A70" s="601"/>
      <c r="B70" s="601"/>
      <c r="C70" s="602"/>
      <c r="D70" s="602"/>
      <c r="E70" s="602"/>
      <c r="F70" s="602"/>
      <c r="G70" s="602"/>
      <c r="H70" s="603"/>
      <c r="I70" s="603"/>
      <c r="J70" s="603"/>
      <c r="K70" s="603"/>
      <c r="L70" s="603"/>
      <c r="M70" s="603"/>
      <c r="N70" s="603"/>
      <c r="O70" s="603"/>
      <c r="P70" s="603"/>
      <c r="Q70" s="603"/>
      <c r="R70" s="603"/>
      <c r="S70" s="603"/>
      <c r="T70" s="604"/>
      <c r="U70" s="604"/>
      <c r="V70" s="604"/>
      <c r="W70" s="604"/>
      <c r="X70" s="604"/>
      <c r="Y70" s="604"/>
      <c r="Z70" s="604"/>
      <c r="AA70" s="604"/>
      <c r="AB70" s="604"/>
      <c r="AC70" s="604"/>
      <c r="AD70" s="604"/>
      <c r="AE70" s="604"/>
      <c r="AF70" s="604"/>
      <c r="AG70" s="604"/>
      <c r="AH70" s="604"/>
      <c r="AI70" s="604"/>
      <c r="AJ70" s="604"/>
    </row>
    <row r="71" spans="1:36" ht="13.9" customHeight="1">
      <c r="A71" s="601"/>
      <c r="B71" s="601"/>
      <c r="C71" s="602"/>
      <c r="D71" s="602"/>
      <c r="E71" s="602"/>
      <c r="F71" s="602"/>
      <c r="G71" s="602"/>
      <c r="H71" s="603"/>
      <c r="I71" s="603"/>
      <c r="J71" s="603"/>
      <c r="K71" s="603"/>
      <c r="L71" s="603"/>
      <c r="M71" s="603"/>
      <c r="N71" s="603"/>
      <c r="O71" s="603"/>
      <c r="P71" s="603"/>
      <c r="Q71" s="603"/>
      <c r="R71" s="603"/>
      <c r="S71" s="603"/>
      <c r="T71" s="604"/>
      <c r="U71" s="604"/>
      <c r="V71" s="604"/>
      <c r="W71" s="604"/>
      <c r="X71" s="604"/>
      <c r="Y71" s="604"/>
      <c r="Z71" s="604"/>
      <c r="AA71" s="604"/>
      <c r="AB71" s="604"/>
      <c r="AC71" s="604"/>
      <c r="AD71" s="604"/>
      <c r="AE71" s="604"/>
      <c r="AF71" s="604"/>
      <c r="AG71" s="604"/>
      <c r="AH71" s="604"/>
      <c r="AI71" s="604"/>
      <c r="AJ71" s="604"/>
    </row>
    <row r="72" spans="1:36" ht="13.9" customHeight="1">
      <c r="A72" s="601"/>
      <c r="B72" s="601"/>
      <c r="C72" s="602"/>
      <c r="D72" s="602"/>
      <c r="E72" s="602"/>
      <c r="F72" s="602"/>
      <c r="G72" s="602"/>
      <c r="H72" s="603"/>
      <c r="I72" s="603"/>
      <c r="J72" s="603"/>
      <c r="K72" s="603"/>
      <c r="L72" s="603"/>
      <c r="M72" s="603"/>
      <c r="N72" s="603"/>
      <c r="O72" s="603"/>
      <c r="P72" s="603"/>
      <c r="Q72" s="603"/>
      <c r="R72" s="603"/>
      <c r="S72" s="603"/>
      <c r="T72" s="604"/>
      <c r="U72" s="604"/>
      <c r="V72" s="604"/>
      <c r="W72" s="604"/>
      <c r="X72" s="604"/>
      <c r="Y72" s="604"/>
      <c r="Z72" s="604"/>
      <c r="AA72" s="604"/>
      <c r="AB72" s="604"/>
      <c r="AC72" s="604"/>
      <c r="AD72" s="604"/>
      <c r="AE72" s="604"/>
      <c r="AF72" s="604"/>
      <c r="AG72" s="604"/>
      <c r="AH72" s="604"/>
      <c r="AI72" s="604"/>
      <c r="AJ72" s="604"/>
    </row>
    <row r="73" spans="1:36" ht="13.9" customHeight="1">
      <c r="A73" s="601"/>
      <c r="B73" s="601"/>
      <c r="C73" s="602"/>
      <c r="D73" s="602"/>
      <c r="E73" s="602"/>
      <c r="F73" s="602"/>
      <c r="G73" s="602"/>
      <c r="H73" s="603"/>
      <c r="I73" s="603"/>
      <c r="J73" s="603"/>
      <c r="K73" s="603"/>
      <c r="L73" s="603"/>
      <c r="M73" s="603"/>
      <c r="N73" s="603"/>
      <c r="O73" s="603"/>
      <c r="P73" s="603"/>
      <c r="Q73" s="603"/>
      <c r="R73" s="603"/>
      <c r="S73" s="603"/>
      <c r="T73" s="604"/>
      <c r="U73" s="604"/>
      <c r="V73" s="604"/>
      <c r="W73" s="604"/>
      <c r="X73" s="604"/>
      <c r="Y73" s="604"/>
      <c r="Z73" s="604"/>
      <c r="AA73" s="604"/>
      <c r="AB73" s="604"/>
      <c r="AC73" s="604"/>
      <c r="AD73" s="604"/>
      <c r="AE73" s="604"/>
      <c r="AF73" s="604"/>
      <c r="AG73" s="604"/>
      <c r="AH73" s="604"/>
      <c r="AI73" s="604"/>
      <c r="AJ73" s="604"/>
    </row>
    <row r="74" spans="1:36" ht="13.9" customHeight="1">
      <c r="A74" s="601"/>
      <c r="B74" s="601"/>
      <c r="C74" s="602"/>
      <c r="D74" s="602"/>
      <c r="E74" s="602"/>
      <c r="F74" s="602"/>
      <c r="G74" s="602"/>
      <c r="H74" s="603"/>
      <c r="I74" s="603"/>
      <c r="J74" s="603"/>
      <c r="K74" s="603"/>
      <c r="L74" s="603"/>
      <c r="M74" s="603"/>
      <c r="N74" s="603"/>
      <c r="O74" s="603"/>
      <c r="P74" s="603"/>
      <c r="Q74" s="603"/>
      <c r="R74" s="603"/>
      <c r="S74" s="603"/>
      <c r="T74" s="604"/>
      <c r="U74" s="604"/>
      <c r="V74" s="604"/>
      <c r="W74" s="604"/>
      <c r="X74" s="604"/>
      <c r="Y74" s="604"/>
      <c r="Z74" s="604"/>
      <c r="AA74" s="604"/>
      <c r="AB74" s="604"/>
      <c r="AC74" s="604"/>
      <c r="AD74" s="604"/>
      <c r="AE74" s="604"/>
      <c r="AF74" s="604"/>
      <c r="AG74" s="604"/>
      <c r="AH74" s="604"/>
      <c r="AI74" s="604"/>
      <c r="AJ74" s="604"/>
    </row>
    <row r="75" spans="1:36" ht="13.9" customHeight="1">
      <c r="A75" s="601"/>
      <c r="B75" s="601"/>
      <c r="C75" s="602"/>
      <c r="D75" s="602"/>
      <c r="E75" s="602"/>
      <c r="F75" s="602"/>
      <c r="G75" s="602"/>
      <c r="H75" s="603"/>
      <c r="I75" s="603"/>
      <c r="J75" s="603"/>
      <c r="K75" s="603"/>
      <c r="L75" s="603"/>
      <c r="M75" s="603"/>
      <c r="N75" s="603"/>
      <c r="O75" s="603"/>
      <c r="P75" s="603"/>
      <c r="Q75" s="603"/>
      <c r="R75" s="603"/>
      <c r="S75" s="603"/>
      <c r="T75" s="604"/>
      <c r="U75" s="604"/>
      <c r="V75" s="604"/>
      <c r="W75" s="604"/>
      <c r="X75" s="604"/>
      <c r="Y75" s="604"/>
      <c r="Z75" s="604"/>
      <c r="AA75" s="604"/>
      <c r="AB75" s="604"/>
      <c r="AC75" s="604"/>
      <c r="AD75" s="604"/>
      <c r="AE75" s="604"/>
      <c r="AF75" s="604"/>
      <c r="AG75" s="604"/>
      <c r="AH75" s="604"/>
      <c r="AI75" s="604"/>
      <c r="AJ75" s="604"/>
    </row>
    <row r="76" spans="1:36" ht="13.9" customHeight="1">
      <c r="A76" s="601"/>
      <c r="B76" s="601"/>
      <c r="C76" s="602"/>
      <c r="D76" s="602"/>
      <c r="E76" s="602"/>
      <c r="F76" s="602"/>
      <c r="G76" s="602"/>
      <c r="H76" s="603"/>
      <c r="I76" s="603"/>
      <c r="J76" s="603"/>
      <c r="K76" s="603"/>
      <c r="L76" s="603"/>
      <c r="M76" s="603"/>
      <c r="N76" s="603"/>
      <c r="O76" s="603"/>
      <c r="P76" s="603"/>
      <c r="Q76" s="603"/>
      <c r="R76" s="603"/>
      <c r="S76" s="603"/>
      <c r="T76" s="604"/>
      <c r="U76" s="604"/>
      <c r="V76" s="604"/>
      <c r="W76" s="604"/>
      <c r="X76" s="604"/>
      <c r="Y76" s="604"/>
      <c r="Z76" s="604"/>
      <c r="AA76" s="604"/>
      <c r="AB76" s="604"/>
      <c r="AC76" s="604"/>
      <c r="AD76" s="604"/>
      <c r="AE76" s="604"/>
      <c r="AF76" s="604"/>
      <c r="AG76" s="604"/>
      <c r="AH76" s="604"/>
      <c r="AI76" s="604"/>
      <c r="AJ76" s="604"/>
    </row>
    <row r="77" spans="1:36" ht="13.9" customHeight="1">
      <c r="A77" s="601"/>
      <c r="B77" s="601"/>
      <c r="C77" s="602"/>
      <c r="D77" s="602"/>
      <c r="E77" s="602"/>
      <c r="F77" s="602"/>
      <c r="G77" s="602"/>
      <c r="H77" s="603"/>
      <c r="I77" s="603"/>
      <c r="J77" s="603"/>
      <c r="K77" s="603"/>
      <c r="L77" s="603"/>
      <c r="M77" s="603"/>
      <c r="N77" s="603"/>
      <c r="O77" s="603"/>
      <c r="P77" s="603"/>
      <c r="Q77" s="603"/>
      <c r="R77" s="603"/>
      <c r="S77" s="603"/>
      <c r="T77" s="604"/>
      <c r="U77" s="604"/>
      <c r="V77" s="604"/>
      <c r="W77" s="604"/>
      <c r="X77" s="604"/>
      <c r="Y77" s="604"/>
      <c r="Z77" s="604"/>
      <c r="AA77" s="604"/>
      <c r="AB77" s="604"/>
      <c r="AC77" s="604"/>
      <c r="AD77" s="604"/>
      <c r="AE77" s="604"/>
      <c r="AF77" s="604"/>
      <c r="AG77" s="604"/>
      <c r="AH77" s="604"/>
      <c r="AI77" s="604"/>
      <c r="AJ77" s="604"/>
    </row>
    <row r="78" spans="1:36" ht="13.9" customHeight="1">
      <c r="A78" s="601"/>
      <c r="B78" s="601"/>
      <c r="C78" s="602"/>
      <c r="D78" s="602"/>
      <c r="E78" s="602"/>
      <c r="F78" s="602"/>
      <c r="G78" s="602"/>
      <c r="H78" s="603"/>
      <c r="I78" s="603"/>
      <c r="J78" s="603"/>
      <c r="K78" s="603"/>
      <c r="L78" s="603"/>
      <c r="M78" s="603"/>
      <c r="N78" s="603"/>
      <c r="O78" s="603"/>
      <c r="P78" s="603"/>
      <c r="Q78" s="603"/>
      <c r="R78" s="603"/>
      <c r="S78" s="603"/>
      <c r="T78" s="604"/>
      <c r="U78" s="604"/>
      <c r="V78" s="604"/>
      <c r="W78" s="604"/>
      <c r="X78" s="604"/>
      <c r="Y78" s="604"/>
      <c r="Z78" s="604"/>
      <c r="AA78" s="604"/>
      <c r="AB78" s="604"/>
      <c r="AC78" s="604"/>
      <c r="AD78" s="604"/>
      <c r="AE78" s="604"/>
      <c r="AF78" s="604"/>
      <c r="AG78" s="604"/>
      <c r="AH78" s="604"/>
      <c r="AI78" s="604"/>
      <c r="AJ78" s="604"/>
    </row>
    <row r="79" spans="1:36" ht="13.9" customHeight="1">
      <c r="A79" s="601"/>
      <c r="B79" s="601"/>
      <c r="C79" s="602"/>
      <c r="D79" s="602"/>
      <c r="E79" s="602"/>
      <c r="F79" s="602"/>
      <c r="G79" s="602"/>
      <c r="H79" s="603"/>
      <c r="I79" s="603"/>
      <c r="J79" s="603"/>
      <c r="K79" s="603"/>
      <c r="L79" s="603"/>
      <c r="M79" s="603"/>
      <c r="N79" s="603"/>
      <c r="O79" s="603"/>
      <c r="P79" s="603"/>
      <c r="Q79" s="603"/>
      <c r="R79" s="603"/>
      <c r="S79" s="603"/>
      <c r="T79" s="604"/>
      <c r="U79" s="604"/>
      <c r="V79" s="604"/>
      <c r="W79" s="604"/>
      <c r="X79" s="604"/>
      <c r="Y79" s="604"/>
      <c r="Z79" s="604"/>
      <c r="AA79" s="604"/>
      <c r="AB79" s="604"/>
      <c r="AC79" s="604"/>
      <c r="AD79" s="604"/>
      <c r="AE79" s="604"/>
      <c r="AF79" s="604"/>
      <c r="AG79" s="604"/>
      <c r="AH79" s="604"/>
      <c r="AI79" s="604"/>
      <c r="AJ79" s="604"/>
    </row>
    <row r="80" spans="1:36" ht="13.9" customHeight="1">
      <c r="A80" s="601"/>
      <c r="B80" s="601"/>
      <c r="C80" s="602"/>
      <c r="D80" s="602"/>
      <c r="E80" s="602"/>
      <c r="F80" s="602"/>
      <c r="G80" s="602"/>
      <c r="H80" s="603"/>
      <c r="I80" s="603"/>
      <c r="J80" s="603"/>
      <c r="K80" s="603"/>
      <c r="L80" s="603"/>
      <c r="M80" s="603"/>
      <c r="N80" s="603"/>
      <c r="O80" s="603"/>
      <c r="P80" s="603"/>
      <c r="Q80" s="603"/>
      <c r="R80" s="603"/>
      <c r="S80" s="603"/>
      <c r="T80" s="604"/>
      <c r="U80" s="604"/>
      <c r="V80" s="604"/>
      <c r="W80" s="604"/>
      <c r="X80" s="604"/>
      <c r="Y80" s="604"/>
      <c r="Z80" s="604"/>
      <c r="AA80" s="604"/>
      <c r="AB80" s="604"/>
      <c r="AC80" s="604"/>
      <c r="AD80" s="604"/>
      <c r="AE80" s="604"/>
      <c r="AF80" s="604"/>
      <c r="AG80" s="604"/>
      <c r="AH80" s="604"/>
      <c r="AI80" s="604"/>
      <c r="AJ80" s="604"/>
    </row>
    <row r="81" spans="1:36" ht="13.9" customHeight="1">
      <c r="A81" s="601"/>
      <c r="B81" s="601"/>
      <c r="C81" s="602"/>
      <c r="D81" s="602"/>
      <c r="E81" s="602"/>
      <c r="F81" s="602"/>
      <c r="G81" s="602"/>
      <c r="H81" s="603"/>
      <c r="I81" s="603"/>
      <c r="J81" s="603"/>
      <c r="K81" s="603"/>
      <c r="L81" s="603"/>
      <c r="M81" s="603"/>
      <c r="N81" s="603"/>
      <c r="O81" s="603"/>
      <c r="P81" s="603"/>
      <c r="Q81" s="603"/>
      <c r="R81" s="603"/>
      <c r="S81" s="603"/>
      <c r="T81" s="604"/>
      <c r="U81" s="604"/>
      <c r="V81" s="604"/>
      <c r="W81" s="604"/>
      <c r="X81" s="604"/>
      <c r="Y81" s="604"/>
      <c r="Z81" s="604"/>
      <c r="AA81" s="604"/>
      <c r="AB81" s="604"/>
      <c r="AC81" s="604"/>
      <c r="AD81" s="604"/>
      <c r="AE81" s="604"/>
      <c r="AF81" s="604"/>
      <c r="AG81" s="604"/>
      <c r="AH81" s="604"/>
      <c r="AI81" s="604"/>
      <c r="AJ81" s="604"/>
    </row>
    <row r="82" spans="1:36" ht="13.9" customHeight="1">
      <c r="A82" s="601"/>
      <c r="B82" s="601"/>
      <c r="C82" s="602"/>
      <c r="D82" s="602"/>
      <c r="E82" s="602"/>
      <c r="F82" s="602"/>
      <c r="G82" s="602"/>
      <c r="H82" s="603"/>
      <c r="I82" s="603"/>
      <c r="J82" s="603"/>
      <c r="K82" s="603"/>
      <c r="L82" s="603"/>
      <c r="M82" s="603"/>
      <c r="N82" s="603"/>
      <c r="O82" s="603"/>
      <c r="P82" s="603"/>
      <c r="Q82" s="603"/>
      <c r="R82" s="603"/>
      <c r="S82" s="603"/>
      <c r="T82" s="604"/>
      <c r="U82" s="604"/>
      <c r="V82" s="604"/>
      <c r="W82" s="604"/>
      <c r="X82" s="604"/>
      <c r="Y82" s="604"/>
      <c r="Z82" s="604"/>
      <c r="AA82" s="604"/>
      <c r="AB82" s="604"/>
      <c r="AC82" s="604"/>
      <c r="AD82" s="604"/>
      <c r="AE82" s="604"/>
      <c r="AF82" s="604"/>
      <c r="AG82" s="604"/>
      <c r="AH82" s="604"/>
      <c r="AI82" s="604"/>
      <c r="AJ82" s="604"/>
    </row>
    <row r="83" spans="1:36" ht="13.9" customHeight="1">
      <c r="A83" s="601"/>
      <c r="B83" s="601"/>
      <c r="C83" s="602"/>
      <c r="D83" s="602"/>
      <c r="E83" s="602"/>
      <c r="F83" s="602"/>
      <c r="G83" s="602"/>
      <c r="H83" s="603"/>
      <c r="I83" s="603"/>
      <c r="J83" s="603"/>
      <c r="K83" s="603"/>
      <c r="L83" s="603"/>
      <c r="M83" s="603"/>
      <c r="N83" s="603"/>
      <c r="O83" s="603"/>
      <c r="P83" s="603"/>
      <c r="Q83" s="603"/>
      <c r="R83" s="603"/>
      <c r="S83" s="603"/>
      <c r="T83" s="604"/>
      <c r="U83" s="604"/>
      <c r="V83" s="604"/>
      <c r="W83" s="604"/>
      <c r="X83" s="604"/>
      <c r="Y83" s="604"/>
      <c r="Z83" s="604"/>
      <c r="AA83" s="604"/>
      <c r="AB83" s="604"/>
      <c r="AC83" s="604"/>
      <c r="AD83" s="604"/>
      <c r="AE83" s="604"/>
      <c r="AF83" s="604"/>
      <c r="AG83" s="604"/>
      <c r="AH83" s="604"/>
      <c r="AI83" s="604"/>
      <c r="AJ83" s="604"/>
    </row>
    <row r="84" spans="1:36" ht="13.9" customHeight="1">
      <c r="A84" s="601"/>
      <c r="B84" s="601"/>
      <c r="C84" s="602"/>
      <c r="D84" s="602"/>
      <c r="E84" s="602"/>
      <c r="F84" s="602"/>
      <c r="G84" s="602"/>
      <c r="H84" s="603"/>
      <c r="I84" s="603"/>
      <c r="J84" s="603"/>
      <c r="K84" s="603"/>
      <c r="L84" s="603"/>
      <c r="M84" s="603"/>
      <c r="N84" s="603"/>
      <c r="O84" s="603"/>
      <c r="P84" s="603"/>
      <c r="Q84" s="603"/>
      <c r="R84" s="603"/>
      <c r="S84" s="603"/>
      <c r="T84" s="604"/>
      <c r="U84" s="604"/>
      <c r="V84" s="604"/>
      <c r="W84" s="604"/>
      <c r="X84" s="604"/>
      <c r="Y84" s="604"/>
      <c r="Z84" s="604"/>
      <c r="AA84" s="604"/>
      <c r="AB84" s="604"/>
      <c r="AC84" s="604"/>
      <c r="AD84" s="604"/>
      <c r="AE84" s="604"/>
      <c r="AF84" s="604"/>
      <c r="AG84" s="604"/>
      <c r="AH84" s="604"/>
      <c r="AI84" s="604"/>
      <c r="AJ84" s="604"/>
    </row>
    <row r="85" spans="1:36" ht="13.9" customHeight="1">
      <c r="A85" s="601"/>
      <c r="B85" s="601"/>
      <c r="C85" s="602"/>
      <c r="D85" s="602"/>
      <c r="E85" s="602"/>
      <c r="F85" s="602"/>
      <c r="G85" s="602"/>
      <c r="H85" s="603"/>
      <c r="I85" s="603"/>
      <c r="J85" s="603"/>
      <c r="K85" s="603"/>
      <c r="L85" s="603"/>
      <c r="M85" s="603"/>
      <c r="N85" s="603"/>
      <c r="O85" s="603"/>
      <c r="P85" s="603"/>
      <c r="Q85" s="603"/>
      <c r="R85" s="603"/>
      <c r="S85" s="603"/>
      <c r="T85" s="604"/>
      <c r="U85" s="604"/>
      <c r="V85" s="604"/>
      <c r="W85" s="604"/>
      <c r="X85" s="604"/>
      <c r="Y85" s="604"/>
      <c r="Z85" s="604"/>
      <c r="AA85" s="604"/>
      <c r="AB85" s="604"/>
      <c r="AC85" s="604"/>
      <c r="AD85" s="604"/>
      <c r="AE85" s="604"/>
      <c r="AF85" s="604"/>
      <c r="AG85" s="604"/>
      <c r="AH85" s="604"/>
      <c r="AI85" s="604"/>
      <c r="AJ85" s="604"/>
    </row>
    <row r="86" spans="1:36" ht="13.9" customHeight="1">
      <c r="A86" s="601"/>
      <c r="B86" s="601"/>
      <c r="C86" s="602"/>
      <c r="D86" s="602"/>
      <c r="E86" s="602"/>
      <c r="F86" s="602"/>
      <c r="G86" s="602"/>
      <c r="H86" s="603"/>
      <c r="I86" s="603"/>
      <c r="J86" s="603"/>
      <c r="K86" s="603"/>
      <c r="L86" s="603"/>
      <c r="M86" s="603"/>
      <c r="N86" s="603"/>
      <c r="O86" s="603"/>
      <c r="P86" s="603"/>
      <c r="Q86" s="603"/>
      <c r="R86" s="603"/>
      <c r="S86" s="603"/>
      <c r="T86" s="604"/>
      <c r="U86" s="604"/>
      <c r="V86" s="604"/>
      <c r="W86" s="604"/>
      <c r="X86" s="604"/>
      <c r="Y86" s="604"/>
      <c r="Z86" s="604"/>
      <c r="AA86" s="604"/>
      <c r="AB86" s="604"/>
      <c r="AC86" s="604"/>
      <c r="AD86" s="604"/>
      <c r="AE86" s="604"/>
      <c r="AF86" s="604"/>
      <c r="AG86" s="604"/>
      <c r="AH86" s="604"/>
      <c r="AI86" s="604"/>
      <c r="AJ86" s="604"/>
    </row>
    <row r="87" spans="1:36" ht="13.9" customHeight="1">
      <c r="A87" s="601"/>
      <c r="B87" s="601"/>
      <c r="C87" s="602"/>
      <c r="D87" s="602"/>
      <c r="E87" s="602"/>
      <c r="F87" s="602"/>
      <c r="G87" s="602"/>
      <c r="H87" s="603"/>
      <c r="I87" s="603"/>
      <c r="J87" s="603"/>
      <c r="K87" s="603"/>
      <c r="L87" s="603"/>
      <c r="M87" s="603"/>
      <c r="N87" s="603"/>
      <c r="O87" s="603"/>
      <c r="P87" s="603"/>
      <c r="Q87" s="603"/>
      <c r="R87" s="603"/>
      <c r="S87" s="603"/>
      <c r="T87" s="604"/>
      <c r="U87" s="604"/>
      <c r="V87" s="604"/>
      <c r="W87" s="604"/>
      <c r="X87" s="604"/>
      <c r="Y87" s="604"/>
      <c r="Z87" s="604"/>
      <c r="AA87" s="604"/>
      <c r="AB87" s="604"/>
      <c r="AC87" s="604"/>
      <c r="AD87" s="604"/>
      <c r="AE87" s="604"/>
      <c r="AF87" s="604"/>
      <c r="AG87" s="604"/>
      <c r="AH87" s="604"/>
      <c r="AI87" s="604"/>
      <c r="AJ87" s="604"/>
    </row>
    <row r="88" spans="1:36" ht="13.9" customHeight="1">
      <c r="A88" s="601"/>
      <c r="B88" s="601"/>
      <c r="C88" s="602"/>
      <c r="D88" s="602"/>
      <c r="E88" s="602"/>
      <c r="F88" s="602"/>
      <c r="G88" s="602"/>
      <c r="H88" s="603"/>
      <c r="I88" s="603"/>
      <c r="J88" s="603"/>
      <c r="K88" s="603"/>
      <c r="L88" s="603"/>
      <c r="M88" s="603"/>
      <c r="N88" s="603"/>
      <c r="O88" s="603"/>
      <c r="P88" s="603"/>
      <c r="Q88" s="603"/>
      <c r="R88" s="603"/>
      <c r="S88" s="603"/>
      <c r="T88" s="604"/>
      <c r="U88" s="604"/>
      <c r="V88" s="604"/>
      <c r="W88" s="604"/>
      <c r="X88" s="604"/>
      <c r="Y88" s="604"/>
      <c r="Z88" s="604"/>
      <c r="AA88" s="604"/>
      <c r="AB88" s="604"/>
      <c r="AC88" s="604"/>
      <c r="AD88" s="604"/>
      <c r="AE88" s="604"/>
      <c r="AF88" s="604"/>
      <c r="AG88" s="604"/>
      <c r="AH88" s="604"/>
      <c r="AI88" s="604"/>
      <c r="AJ88" s="604"/>
    </row>
    <row r="89" spans="1:36" ht="13.9" customHeight="1">
      <c r="A89" s="601"/>
      <c r="B89" s="601"/>
      <c r="C89" s="602"/>
      <c r="D89" s="602"/>
      <c r="E89" s="602"/>
      <c r="F89" s="602"/>
      <c r="G89" s="602"/>
      <c r="H89" s="603"/>
      <c r="I89" s="603"/>
      <c r="J89" s="603"/>
      <c r="K89" s="603"/>
      <c r="L89" s="603"/>
      <c r="M89" s="603"/>
      <c r="N89" s="603"/>
      <c r="O89" s="603"/>
      <c r="P89" s="603"/>
      <c r="Q89" s="603"/>
      <c r="R89" s="603"/>
      <c r="S89" s="603"/>
      <c r="T89" s="604"/>
      <c r="U89" s="604"/>
      <c r="V89" s="604"/>
      <c r="W89" s="604"/>
      <c r="X89" s="604"/>
      <c r="Y89" s="604"/>
      <c r="Z89" s="604"/>
      <c r="AA89" s="604"/>
      <c r="AB89" s="604"/>
      <c r="AC89" s="604"/>
      <c r="AD89" s="604"/>
      <c r="AE89" s="604"/>
      <c r="AF89" s="604"/>
      <c r="AG89" s="604"/>
      <c r="AH89" s="604"/>
      <c r="AI89" s="604"/>
      <c r="AJ89" s="604"/>
    </row>
    <row r="90" spans="1:36" ht="13.9" customHeight="1">
      <c r="A90" s="601"/>
      <c r="B90" s="601"/>
      <c r="C90" s="602"/>
      <c r="D90" s="602"/>
      <c r="E90" s="602"/>
      <c r="F90" s="602"/>
      <c r="G90" s="602"/>
      <c r="H90" s="603"/>
      <c r="I90" s="603"/>
      <c r="J90" s="603"/>
      <c r="K90" s="603"/>
      <c r="L90" s="603"/>
      <c r="M90" s="603"/>
      <c r="N90" s="603"/>
      <c r="O90" s="603"/>
      <c r="P90" s="603"/>
      <c r="Q90" s="603"/>
      <c r="R90" s="603"/>
      <c r="S90" s="603"/>
      <c r="T90" s="604"/>
      <c r="U90" s="604"/>
      <c r="V90" s="604"/>
      <c r="W90" s="604"/>
      <c r="X90" s="604"/>
      <c r="Y90" s="604"/>
      <c r="Z90" s="604"/>
      <c r="AA90" s="604"/>
      <c r="AB90" s="604"/>
      <c r="AC90" s="604"/>
      <c r="AD90" s="604"/>
      <c r="AE90" s="604"/>
      <c r="AF90" s="604"/>
      <c r="AG90" s="604"/>
      <c r="AH90" s="604"/>
      <c r="AI90" s="604"/>
      <c r="AJ90" s="604"/>
    </row>
    <row r="91" spans="1:36" ht="13.9" customHeight="1">
      <c r="A91" s="601"/>
      <c r="B91" s="601"/>
      <c r="C91" s="602"/>
      <c r="D91" s="602"/>
      <c r="E91" s="602"/>
      <c r="F91" s="602"/>
      <c r="G91" s="602"/>
      <c r="H91" s="603"/>
      <c r="I91" s="603"/>
      <c r="J91" s="603"/>
      <c r="K91" s="603"/>
      <c r="L91" s="603"/>
      <c r="M91" s="603"/>
      <c r="N91" s="603"/>
      <c r="O91" s="603"/>
      <c r="P91" s="603"/>
      <c r="Q91" s="603"/>
      <c r="R91" s="603"/>
      <c r="S91" s="603"/>
      <c r="T91" s="604"/>
      <c r="U91" s="604"/>
      <c r="V91" s="604"/>
      <c r="W91" s="604"/>
      <c r="X91" s="604"/>
      <c r="Y91" s="604"/>
      <c r="Z91" s="604"/>
      <c r="AA91" s="604"/>
      <c r="AB91" s="604"/>
      <c r="AC91" s="604"/>
      <c r="AD91" s="604"/>
      <c r="AE91" s="604"/>
      <c r="AF91" s="604"/>
      <c r="AG91" s="604"/>
      <c r="AH91" s="604"/>
      <c r="AI91" s="604"/>
      <c r="AJ91" s="604"/>
    </row>
    <row r="92" spans="1:36" ht="13.9" customHeight="1">
      <c r="A92" s="601"/>
      <c r="B92" s="601"/>
      <c r="C92" s="602"/>
      <c r="D92" s="602"/>
      <c r="E92" s="602"/>
      <c r="F92" s="602"/>
      <c r="G92" s="602"/>
      <c r="H92" s="603"/>
      <c r="I92" s="603"/>
      <c r="J92" s="603"/>
      <c r="K92" s="603"/>
      <c r="L92" s="603"/>
      <c r="M92" s="603"/>
      <c r="N92" s="603"/>
      <c r="O92" s="603"/>
      <c r="P92" s="603"/>
      <c r="Q92" s="603"/>
      <c r="R92" s="603"/>
      <c r="S92" s="603"/>
      <c r="T92" s="604"/>
      <c r="U92" s="604"/>
      <c r="V92" s="604"/>
      <c r="W92" s="604"/>
      <c r="X92" s="604"/>
      <c r="Y92" s="604"/>
      <c r="Z92" s="604"/>
      <c r="AA92" s="604"/>
      <c r="AB92" s="604"/>
      <c r="AC92" s="604"/>
      <c r="AD92" s="604"/>
      <c r="AE92" s="604"/>
      <c r="AF92" s="604"/>
      <c r="AG92" s="604"/>
      <c r="AH92" s="604"/>
      <c r="AI92" s="604"/>
      <c r="AJ92" s="604"/>
    </row>
    <row r="93" spans="1:36" ht="13.9" customHeight="1">
      <c r="A93" s="601"/>
      <c r="B93" s="601"/>
      <c r="C93" s="602"/>
      <c r="D93" s="602"/>
      <c r="E93" s="602"/>
      <c r="F93" s="602"/>
      <c r="G93" s="602"/>
      <c r="H93" s="603"/>
      <c r="I93" s="603"/>
      <c r="J93" s="603"/>
      <c r="K93" s="603"/>
      <c r="L93" s="603"/>
      <c r="M93" s="603"/>
      <c r="N93" s="603"/>
      <c r="O93" s="603"/>
      <c r="P93" s="603"/>
      <c r="Q93" s="603"/>
      <c r="R93" s="603"/>
      <c r="S93" s="603"/>
      <c r="T93" s="604"/>
      <c r="U93" s="604"/>
      <c r="V93" s="604"/>
      <c r="W93" s="604"/>
      <c r="X93" s="604"/>
      <c r="Y93" s="604"/>
      <c r="Z93" s="604"/>
      <c r="AA93" s="604"/>
      <c r="AB93" s="604"/>
      <c r="AC93" s="604"/>
      <c r="AD93" s="604"/>
      <c r="AE93" s="604"/>
      <c r="AF93" s="604"/>
      <c r="AG93" s="604"/>
      <c r="AH93" s="604"/>
      <c r="AI93" s="604"/>
      <c r="AJ93" s="604"/>
    </row>
    <row r="94" spans="1:36" ht="13.9" customHeight="1">
      <c r="A94" s="601"/>
      <c r="B94" s="601"/>
      <c r="C94" s="602"/>
      <c r="D94" s="602"/>
      <c r="E94" s="602"/>
      <c r="F94" s="602"/>
      <c r="G94" s="602"/>
      <c r="H94" s="603"/>
      <c r="I94" s="603"/>
      <c r="J94" s="603"/>
      <c r="K94" s="603"/>
      <c r="L94" s="603"/>
      <c r="M94" s="603"/>
      <c r="N94" s="603"/>
      <c r="O94" s="603"/>
      <c r="P94" s="603"/>
      <c r="Q94" s="603"/>
      <c r="R94" s="603"/>
      <c r="S94" s="603"/>
      <c r="T94" s="604"/>
      <c r="U94" s="604"/>
      <c r="V94" s="604"/>
      <c r="W94" s="604"/>
      <c r="X94" s="604"/>
      <c r="Y94" s="604"/>
      <c r="Z94" s="604"/>
      <c r="AA94" s="604"/>
      <c r="AB94" s="604"/>
      <c r="AC94" s="604"/>
      <c r="AD94" s="604"/>
      <c r="AE94" s="604"/>
      <c r="AF94" s="604"/>
      <c r="AG94" s="604"/>
      <c r="AH94" s="604"/>
      <c r="AI94" s="604"/>
      <c r="AJ94" s="604"/>
    </row>
    <row r="95" spans="1:36" ht="13.9" customHeight="1">
      <c r="A95" s="601"/>
      <c r="B95" s="601"/>
      <c r="C95" s="602"/>
      <c r="D95" s="602"/>
      <c r="E95" s="602"/>
      <c r="F95" s="602"/>
      <c r="G95" s="602"/>
      <c r="H95" s="603"/>
      <c r="I95" s="603"/>
      <c r="J95" s="603"/>
      <c r="K95" s="603"/>
      <c r="L95" s="603"/>
      <c r="M95" s="603"/>
      <c r="N95" s="603"/>
      <c r="O95" s="603"/>
      <c r="P95" s="603"/>
      <c r="Q95" s="603"/>
      <c r="R95" s="603"/>
      <c r="S95" s="603"/>
      <c r="T95" s="604"/>
      <c r="U95" s="604"/>
      <c r="V95" s="604"/>
      <c r="W95" s="604"/>
      <c r="X95" s="604"/>
      <c r="Y95" s="604"/>
      <c r="Z95" s="604"/>
      <c r="AA95" s="604"/>
      <c r="AB95" s="604"/>
      <c r="AC95" s="604"/>
      <c r="AD95" s="604"/>
      <c r="AE95" s="604"/>
      <c r="AF95" s="604"/>
      <c r="AG95" s="604"/>
      <c r="AH95" s="604"/>
      <c r="AI95" s="604"/>
      <c r="AJ95" s="604"/>
    </row>
    <row r="96" spans="1:36" ht="13.9" customHeight="1">
      <c r="A96" s="601"/>
      <c r="B96" s="601"/>
      <c r="C96" s="602"/>
      <c r="D96" s="602"/>
      <c r="E96" s="602"/>
      <c r="F96" s="602"/>
      <c r="G96" s="602"/>
      <c r="H96" s="603"/>
      <c r="I96" s="603"/>
      <c r="J96" s="603"/>
      <c r="K96" s="603"/>
      <c r="L96" s="603"/>
      <c r="M96" s="603"/>
      <c r="N96" s="603"/>
      <c r="O96" s="603"/>
      <c r="P96" s="603"/>
      <c r="Q96" s="603"/>
      <c r="R96" s="603"/>
      <c r="S96" s="603"/>
      <c r="T96" s="604"/>
      <c r="U96" s="604"/>
      <c r="V96" s="604"/>
      <c r="W96" s="604"/>
      <c r="X96" s="604"/>
      <c r="Y96" s="604"/>
      <c r="Z96" s="604"/>
      <c r="AA96" s="604"/>
      <c r="AB96" s="604"/>
      <c r="AC96" s="604"/>
      <c r="AD96" s="604"/>
      <c r="AE96" s="604"/>
      <c r="AF96" s="604"/>
      <c r="AG96" s="604"/>
      <c r="AH96" s="604"/>
      <c r="AI96" s="604"/>
      <c r="AJ96" s="604"/>
    </row>
    <row r="97" spans="1:36" ht="13.9" customHeight="1">
      <c r="A97" s="601"/>
      <c r="B97" s="601"/>
      <c r="C97" s="602"/>
      <c r="D97" s="602"/>
      <c r="E97" s="602"/>
      <c r="F97" s="602"/>
      <c r="G97" s="602"/>
      <c r="H97" s="603"/>
      <c r="I97" s="603"/>
      <c r="J97" s="603"/>
      <c r="K97" s="603"/>
      <c r="L97" s="603"/>
      <c r="M97" s="603"/>
      <c r="N97" s="603"/>
      <c r="O97" s="603"/>
      <c r="P97" s="603"/>
      <c r="Q97" s="603"/>
      <c r="R97" s="603"/>
      <c r="S97" s="603"/>
      <c r="T97" s="604"/>
      <c r="U97" s="604"/>
      <c r="V97" s="604"/>
      <c r="W97" s="604"/>
      <c r="X97" s="604"/>
      <c r="Y97" s="604"/>
      <c r="Z97" s="604"/>
      <c r="AA97" s="604"/>
      <c r="AB97" s="604"/>
      <c r="AC97" s="604"/>
      <c r="AD97" s="604"/>
      <c r="AE97" s="604"/>
      <c r="AF97" s="604"/>
      <c r="AG97" s="604"/>
      <c r="AH97" s="604"/>
      <c r="AI97" s="604"/>
      <c r="AJ97" s="604"/>
    </row>
    <row r="98" spans="1:36" ht="13.9" customHeight="1">
      <c r="A98" s="601"/>
      <c r="B98" s="601"/>
      <c r="C98" s="602"/>
      <c r="D98" s="602"/>
      <c r="E98" s="602"/>
      <c r="F98" s="602"/>
      <c r="G98" s="602"/>
      <c r="H98" s="603"/>
      <c r="I98" s="603"/>
      <c r="J98" s="603"/>
      <c r="K98" s="603"/>
      <c r="L98" s="603"/>
      <c r="M98" s="603"/>
      <c r="N98" s="603"/>
      <c r="O98" s="603"/>
      <c r="P98" s="603"/>
      <c r="Q98" s="603"/>
      <c r="R98" s="603"/>
      <c r="S98" s="603"/>
      <c r="T98" s="604"/>
      <c r="U98" s="604"/>
      <c r="V98" s="604"/>
      <c r="W98" s="604"/>
      <c r="X98" s="604"/>
      <c r="Y98" s="604"/>
      <c r="Z98" s="604"/>
      <c r="AA98" s="604"/>
      <c r="AB98" s="604"/>
      <c r="AC98" s="604"/>
      <c r="AD98" s="604"/>
      <c r="AE98" s="604"/>
      <c r="AF98" s="604"/>
      <c r="AG98" s="604"/>
      <c r="AH98" s="604"/>
      <c r="AI98" s="604"/>
      <c r="AJ98" s="604"/>
    </row>
    <row r="99" spans="1:36" ht="13.9" customHeight="1">
      <c r="A99" s="601"/>
      <c r="B99" s="601"/>
      <c r="C99" s="602"/>
      <c r="D99" s="602"/>
      <c r="E99" s="602"/>
      <c r="F99" s="602"/>
      <c r="G99" s="602"/>
      <c r="H99" s="603"/>
      <c r="I99" s="603"/>
      <c r="J99" s="603"/>
      <c r="K99" s="603"/>
      <c r="L99" s="603"/>
      <c r="M99" s="603"/>
      <c r="N99" s="603"/>
      <c r="O99" s="603"/>
      <c r="P99" s="603"/>
      <c r="Q99" s="603"/>
      <c r="R99" s="603"/>
      <c r="S99" s="603"/>
      <c r="T99" s="604"/>
      <c r="U99" s="604"/>
      <c r="V99" s="604"/>
      <c r="W99" s="604"/>
      <c r="X99" s="604"/>
      <c r="Y99" s="604"/>
      <c r="Z99" s="604"/>
      <c r="AA99" s="604"/>
      <c r="AB99" s="604"/>
      <c r="AC99" s="604"/>
      <c r="AD99" s="604"/>
      <c r="AE99" s="604"/>
      <c r="AF99" s="604"/>
      <c r="AG99" s="604"/>
      <c r="AH99" s="604"/>
      <c r="AI99" s="604"/>
      <c r="AJ99" s="604"/>
    </row>
    <row r="100" spans="1:36" ht="13.9" customHeight="1">
      <c r="A100" s="601"/>
      <c r="B100" s="601"/>
      <c r="C100" s="602"/>
      <c r="D100" s="602"/>
      <c r="E100" s="602"/>
      <c r="F100" s="602"/>
      <c r="G100" s="602"/>
      <c r="H100" s="603"/>
      <c r="I100" s="603"/>
      <c r="J100" s="603"/>
      <c r="K100" s="603"/>
      <c r="L100" s="603"/>
      <c r="M100" s="603"/>
      <c r="N100" s="603"/>
      <c r="O100" s="603"/>
      <c r="P100" s="603"/>
      <c r="Q100" s="603"/>
      <c r="R100" s="603"/>
      <c r="S100" s="603"/>
      <c r="T100" s="604"/>
      <c r="U100" s="604"/>
      <c r="V100" s="604"/>
      <c r="W100" s="604"/>
      <c r="X100" s="604"/>
      <c r="Y100" s="604"/>
      <c r="Z100" s="604"/>
      <c r="AA100" s="604"/>
      <c r="AB100" s="604"/>
      <c r="AC100" s="604"/>
      <c r="AD100" s="604"/>
      <c r="AE100" s="604"/>
      <c r="AF100" s="604"/>
      <c r="AG100" s="604"/>
      <c r="AH100" s="604"/>
      <c r="AI100" s="604"/>
      <c r="AJ100" s="604"/>
    </row>
    <row r="101" spans="1:36" ht="13.9" customHeight="1">
      <c r="A101" s="601"/>
      <c r="B101" s="601"/>
      <c r="C101" s="602"/>
      <c r="D101" s="602"/>
      <c r="E101" s="602"/>
      <c r="F101" s="602"/>
      <c r="G101" s="602"/>
      <c r="H101" s="603"/>
      <c r="I101" s="603"/>
      <c r="J101" s="603"/>
      <c r="K101" s="603"/>
      <c r="L101" s="603"/>
      <c r="M101" s="603"/>
      <c r="N101" s="603"/>
      <c r="O101" s="603"/>
      <c r="P101" s="603"/>
      <c r="Q101" s="603"/>
      <c r="R101" s="603"/>
      <c r="S101" s="603"/>
      <c r="T101" s="604"/>
      <c r="U101" s="604"/>
      <c r="V101" s="604"/>
      <c r="W101" s="604"/>
      <c r="X101" s="604"/>
      <c r="Y101" s="604"/>
      <c r="Z101" s="604"/>
      <c r="AA101" s="604"/>
      <c r="AB101" s="604"/>
      <c r="AC101" s="604"/>
      <c r="AD101" s="604"/>
      <c r="AE101" s="604"/>
      <c r="AF101" s="604"/>
      <c r="AG101" s="604"/>
      <c r="AH101" s="604"/>
      <c r="AI101" s="604"/>
      <c r="AJ101" s="604"/>
    </row>
    <row r="102" spans="1:36" ht="13.9" customHeight="1">
      <c r="A102" s="601"/>
      <c r="B102" s="601"/>
      <c r="C102" s="602"/>
      <c r="D102" s="602"/>
      <c r="E102" s="602"/>
      <c r="F102" s="602"/>
      <c r="G102" s="602"/>
      <c r="H102" s="603"/>
      <c r="I102" s="603"/>
      <c r="J102" s="603"/>
      <c r="K102" s="603"/>
      <c r="L102" s="603"/>
      <c r="M102" s="603"/>
      <c r="N102" s="603"/>
      <c r="O102" s="603"/>
      <c r="P102" s="603"/>
      <c r="Q102" s="603"/>
      <c r="R102" s="603"/>
      <c r="S102" s="603"/>
      <c r="T102" s="604"/>
      <c r="U102" s="604"/>
      <c r="V102" s="604"/>
      <c r="W102" s="604"/>
      <c r="X102" s="604"/>
      <c r="Y102" s="604"/>
      <c r="Z102" s="604"/>
      <c r="AA102" s="604"/>
      <c r="AB102" s="604"/>
      <c r="AC102" s="604"/>
      <c r="AD102" s="604"/>
      <c r="AE102" s="604"/>
      <c r="AF102" s="604"/>
      <c r="AG102" s="604"/>
      <c r="AH102" s="604"/>
      <c r="AI102" s="604"/>
      <c r="AJ102" s="604"/>
    </row>
    <row r="103" spans="1:36" ht="13.9" customHeight="1">
      <c r="A103" s="601"/>
      <c r="B103" s="601"/>
      <c r="C103" s="602"/>
      <c r="D103" s="602"/>
      <c r="E103" s="602"/>
      <c r="F103" s="602"/>
      <c r="G103" s="602"/>
      <c r="H103" s="603"/>
      <c r="I103" s="603"/>
      <c r="J103" s="603"/>
      <c r="K103" s="603"/>
      <c r="L103" s="603"/>
      <c r="M103" s="603"/>
      <c r="N103" s="603"/>
      <c r="O103" s="603"/>
      <c r="P103" s="603"/>
      <c r="Q103" s="603"/>
      <c r="R103" s="603"/>
      <c r="S103" s="603"/>
      <c r="T103" s="604"/>
      <c r="U103" s="604"/>
      <c r="V103" s="604"/>
      <c r="W103" s="604"/>
      <c r="X103" s="604"/>
      <c r="Y103" s="604"/>
      <c r="Z103" s="604"/>
      <c r="AA103" s="604"/>
      <c r="AB103" s="604"/>
      <c r="AC103" s="604"/>
      <c r="AD103" s="604"/>
      <c r="AE103" s="604"/>
      <c r="AF103" s="604"/>
      <c r="AG103" s="604"/>
      <c r="AH103" s="604"/>
      <c r="AI103" s="604"/>
      <c r="AJ103" s="604"/>
    </row>
    <row r="104" spans="1:36" ht="13.9" customHeight="1">
      <c r="A104" s="601"/>
      <c r="B104" s="601"/>
      <c r="C104" s="602"/>
      <c r="D104" s="602"/>
      <c r="E104" s="602"/>
      <c r="F104" s="602"/>
      <c r="G104" s="602"/>
      <c r="H104" s="603"/>
      <c r="I104" s="603"/>
      <c r="J104" s="603"/>
      <c r="K104" s="603"/>
      <c r="L104" s="603"/>
      <c r="M104" s="603"/>
      <c r="N104" s="603"/>
      <c r="O104" s="603"/>
      <c r="P104" s="603"/>
      <c r="Q104" s="603"/>
      <c r="R104" s="603"/>
      <c r="S104" s="603"/>
      <c r="T104" s="604"/>
      <c r="U104" s="604"/>
      <c r="V104" s="604"/>
      <c r="W104" s="604"/>
      <c r="X104" s="604"/>
      <c r="Y104" s="604"/>
      <c r="Z104" s="604"/>
      <c r="AA104" s="604"/>
      <c r="AB104" s="604"/>
      <c r="AC104" s="604"/>
      <c r="AD104" s="604"/>
      <c r="AE104" s="604"/>
      <c r="AF104" s="604"/>
      <c r="AG104" s="604"/>
      <c r="AH104" s="604"/>
      <c r="AI104" s="604"/>
      <c r="AJ104" s="604"/>
    </row>
    <row r="105" spans="1:36" ht="13.9" customHeight="1">
      <c r="A105" s="601"/>
      <c r="B105" s="601"/>
      <c r="C105" s="602"/>
      <c r="D105" s="602"/>
      <c r="E105" s="602"/>
      <c r="F105" s="602"/>
      <c r="G105" s="602"/>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RHo+Y9KW2ZAts6ZFHgGMBuAAJlT3OQcKvdezYBeOTmDvOFUO9B4fCPmg0lVRLSfVOS2WraYr49tqmZjrYPmVUg==" saltValue="kW0sJ7F+JdoLfun8EttUu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34">
    <cfRule type="expression" dxfId="11" priority="11">
      <formula>AND($G$5&lt;&gt;"", $A$22="")</formula>
    </cfRule>
  </conditionalFormatting>
  <conditionalFormatting sqref="A3:AJ17 A18:B20 AJ18:AJ20">
    <cfRule type="expression" dxfId="10" priority="9">
      <formula>$A$2&lt;&gt;""</formula>
    </cfRule>
  </conditionalFormatting>
  <conditionalFormatting sqref="A21:AJ54">
    <cfRule type="expression" dxfId="9" priority="1">
      <formula>$A$2&lt;&gt;""</formula>
    </cfRule>
  </conditionalFormatting>
  <conditionalFormatting sqref="B28:AI28">
    <cfRule type="expression" dxfId="8" priority="3">
      <formula>AND($G$5&lt;&gt;"", $A$22="")</formula>
    </cfRule>
  </conditionalFormatting>
  <conditionalFormatting sqref="AK13:AV13">
    <cfRule type="expression" dxfId="7" priority="7">
      <formula>$AH$13="○"</formula>
    </cfRule>
  </conditionalFormatting>
  <conditionalFormatting sqref="AK26:AV26">
    <cfRule type="expression" dxfId="6" priority="6">
      <formula>$AH$26="○"</formula>
    </cfRule>
  </conditionalFormatting>
  <conditionalFormatting sqref="AK52:AV52">
    <cfRule type="expression" dxfId="5" priority="4">
      <formula>OR($T$53="○", $T$53="債権譲渡をしていない")</formula>
    </cfRule>
  </conditionalFormatting>
  <conditionalFormatting sqref="AK1:AW3">
    <cfRule type="expression" dxfId="4" priority="10">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80" zoomScaleNormal="46" zoomScaleSheetLayoutView="80" zoomScalePageLayoutView="70" workbookViewId="0">
      <selection activeCell="F4" sqref="F4"/>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5.875" style="211" customWidth="1"/>
    <col min="14"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bestFit="1" customWidth="1"/>
    <col min="33" max="33" width="14.5" style="186" bestFit="1" customWidth="1"/>
    <col min="34" max="34" width="22.375" customWidth="1"/>
    <col min="35" max="35" width="25.375" style="22" customWidth="1"/>
    <col min="36" max="36" width="2.375" customWidth="1"/>
    <col min="37" max="38" width="7.375" customWidth="1"/>
  </cols>
  <sheetData>
    <row r="1" spans="1:37" ht="23.25" customHeight="1" thickBot="1">
      <c r="A1" s="179" t="s">
        <v>2176</v>
      </c>
      <c r="B1" s="28"/>
      <c r="C1" s="180"/>
      <c r="D1" s="179"/>
      <c r="E1" s="28"/>
      <c r="F1" s="28"/>
      <c r="G1" s="28"/>
      <c r="H1" s="28"/>
      <c r="I1" s="181"/>
      <c r="J1" s="28"/>
      <c r="K1" s="363"/>
      <c r="L1" s="641" t="s">
        <v>29</v>
      </c>
      <c r="M1" s="642"/>
      <c r="N1" s="643"/>
      <c r="O1" s="641" t="str">
        <f>IF(基本情報入力シート!V14&lt;&gt;"", 基本情報入力シート!V14, "")</f>
        <v>山形県</v>
      </c>
      <c r="P1" s="648"/>
      <c r="Q1" s="649"/>
      <c r="R1" s="32"/>
      <c r="S1" s="80"/>
      <c r="T1" s="182"/>
      <c r="U1" s="182"/>
      <c r="V1" s="182"/>
      <c r="W1" s="182"/>
      <c r="X1" s="182"/>
      <c r="Y1" s="182"/>
      <c r="Z1" s="182"/>
      <c r="AA1" s="182"/>
      <c r="AB1" s="182"/>
      <c r="AC1" s="182"/>
      <c r="AD1" s="182"/>
      <c r="AE1" s="48"/>
      <c r="AF1" s="48"/>
      <c r="AG1" s="516" t="s">
        <v>30</v>
      </c>
      <c r="AH1" s="516"/>
      <c r="AI1" s="516"/>
      <c r="AJ1" s="516"/>
      <c r="AK1" s="516"/>
    </row>
    <row r="2" spans="1:37" ht="21" customHeight="1" thickBot="1">
      <c r="A2" s="606"/>
      <c r="B2" s="606"/>
      <c r="C2" s="606"/>
      <c r="D2" s="606"/>
      <c r="E2" s="606"/>
      <c r="F2" s="606"/>
      <c r="G2" s="606"/>
      <c r="H2" s="606"/>
      <c r="I2" s="606"/>
      <c r="J2" s="606"/>
      <c r="K2" s="181"/>
      <c r="L2" s="181"/>
      <c r="M2" s="181"/>
      <c r="N2" s="28"/>
      <c r="O2" s="28"/>
      <c r="P2" s="28"/>
      <c r="Q2" s="28"/>
      <c r="R2" s="28"/>
      <c r="S2" s="80"/>
      <c r="T2" s="182"/>
      <c r="U2" s="182"/>
      <c r="V2" s="182"/>
      <c r="W2" s="182"/>
      <c r="X2" s="182"/>
      <c r="Y2" s="182"/>
      <c r="Z2" s="182"/>
      <c r="AA2" s="182"/>
      <c r="AB2" s="182"/>
      <c r="AC2" s="182"/>
      <c r="AD2" s="182"/>
      <c r="AG2" s="516"/>
      <c r="AH2" s="516"/>
      <c r="AI2" s="516"/>
      <c r="AJ2" s="516"/>
      <c r="AK2" s="516"/>
    </row>
    <row r="3" spans="1:37" ht="31.15" customHeight="1" thickBot="1">
      <c r="A3" s="620" t="s">
        <v>32</v>
      </c>
      <c r="B3" s="621"/>
      <c r="C3" s="622" t="str">
        <f>IF(基本情報入力シート!L21="", "", 基本情報入力シート!L21)</f>
        <v/>
      </c>
      <c r="D3" s="623"/>
      <c r="E3" s="623"/>
      <c r="F3" s="624"/>
      <c r="G3" s="364"/>
      <c r="H3" s="670" t="s">
        <v>2160</v>
      </c>
      <c r="I3" s="670"/>
      <c r="J3" s="670"/>
      <c r="K3" s="670"/>
      <c r="L3" s="670"/>
      <c r="M3" s="670"/>
      <c r="N3" s="670"/>
      <c r="O3" s="670"/>
      <c r="P3" s="670"/>
      <c r="Q3" s="670"/>
      <c r="R3" s="670"/>
      <c r="S3" s="183"/>
      <c r="AG3" s="516"/>
      <c r="AH3" s="516"/>
      <c r="AI3" s="516"/>
      <c r="AJ3" s="516"/>
      <c r="AK3" s="516"/>
    </row>
    <row r="4" spans="1:37" ht="54.6" customHeight="1" thickBot="1">
      <c r="A4" s="168"/>
      <c r="B4" s="168"/>
      <c r="C4" s="184"/>
      <c r="D4" s="185"/>
      <c r="E4" s="185"/>
      <c r="F4" s="185"/>
      <c r="G4" s="185"/>
      <c r="H4" s="670"/>
      <c r="I4" s="670"/>
      <c r="J4" s="670"/>
      <c r="K4" s="670"/>
      <c r="L4" s="670"/>
      <c r="M4" s="670"/>
      <c r="N4" s="670"/>
      <c r="O4" s="670"/>
      <c r="P4" s="670"/>
      <c r="Q4" s="670"/>
      <c r="R4" s="670"/>
      <c r="S4" s="183"/>
    </row>
    <row r="5" spans="1:37" ht="37.15" customHeight="1" thickBot="1">
      <c r="A5" s="625" t="s">
        <v>91</v>
      </c>
      <c r="B5" s="625"/>
      <c r="C5" s="625"/>
      <c r="D5" s="625"/>
      <c r="E5" s="626"/>
      <c r="F5" s="254">
        <f>IFERROR(SUM(L:L),"")</f>
        <v>0</v>
      </c>
      <c r="G5" s="185"/>
      <c r="H5" s="670"/>
      <c r="I5" s="670"/>
      <c r="J5" s="670"/>
      <c r="K5" s="670"/>
      <c r="L5" s="670"/>
      <c r="M5" s="670"/>
      <c r="N5" s="670"/>
      <c r="O5" s="670"/>
      <c r="P5" s="670"/>
      <c r="Q5" s="670"/>
      <c r="R5" s="670"/>
      <c r="S5" s="183"/>
    </row>
    <row r="6" spans="1:37" ht="36" customHeight="1" thickBot="1">
      <c r="A6" s="639" t="s">
        <v>2166</v>
      </c>
      <c r="B6" s="640"/>
      <c r="C6" s="640"/>
      <c r="D6" s="640"/>
      <c r="E6" s="640"/>
      <c r="F6" s="255">
        <f>IF(C3="", 0, IF(O1="", "提出先未選択", SUMIF(D:D, O1, L:L)))</f>
        <v>0</v>
      </c>
      <c r="G6" s="185"/>
      <c r="H6" s="670"/>
      <c r="I6" s="670"/>
      <c r="J6" s="670"/>
      <c r="K6" s="670"/>
      <c r="L6" s="670"/>
      <c r="M6" s="670"/>
      <c r="N6" s="670"/>
      <c r="O6" s="670"/>
      <c r="P6" s="670"/>
      <c r="Q6" s="670"/>
      <c r="R6" s="670"/>
      <c r="S6" s="183"/>
    </row>
    <row r="7" spans="1:37" ht="32.450000000000003" customHeight="1" thickBot="1">
      <c r="A7" s="28"/>
      <c r="B7" s="28"/>
      <c r="C7" s="180"/>
      <c r="D7" s="28"/>
      <c r="E7" s="28"/>
      <c r="F7" s="28"/>
      <c r="G7" s="28"/>
      <c r="H7" s="28"/>
      <c r="I7" s="28"/>
      <c r="J7" s="28"/>
      <c r="K7" s="28"/>
      <c r="L7" s="187"/>
      <c r="M7" s="188"/>
      <c r="N7" s="188"/>
      <c r="O7" s="50"/>
      <c r="P7" s="50"/>
      <c r="Q7" s="50"/>
      <c r="R7" s="186"/>
      <c r="S7" s="80"/>
      <c r="T7" s="80"/>
      <c r="V7" s="186"/>
      <c r="X7" s="22"/>
      <c r="AG7"/>
      <c r="AI7"/>
    </row>
    <row r="8" spans="1:37" ht="45" customHeight="1" thickBot="1">
      <c r="A8" s="627" t="s">
        <v>92</v>
      </c>
      <c r="B8" s="630" t="s">
        <v>21</v>
      </c>
      <c r="C8" s="633" t="s">
        <v>66</v>
      </c>
      <c r="D8" s="616" t="s">
        <v>23</v>
      </c>
      <c r="E8" s="617"/>
      <c r="F8" s="636" t="s">
        <v>67</v>
      </c>
      <c r="G8" s="613" t="s">
        <v>25</v>
      </c>
      <c r="H8" s="610" t="s">
        <v>26</v>
      </c>
      <c r="I8" s="653" t="s">
        <v>2151</v>
      </c>
      <c r="J8" s="656"/>
      <c r="K8" s="659" t="s">
        <v>93</v>
      </c>
      <c r="L8" s="607" t="s">
        <v>94</v>
      </c>
      <c r="M8" s="656" t="s">
        <v>2175</v>
      </c>
      <c r="N8" s="665"/>
      <c r="O8" s="665"/>
      <c r="P8" s="666"/>
      <c r="Q8" s="662" t="s">
        <v>2161</v>
      </c>
      <c r="R8" s="650" t="s">
        <v>2162</v>
      </c>
      <c r="S8" s="208" t="str">
        <f>IF(C3="", "", IF(COUNTA(基本情報入力シート!X57:X156)=COUNTIF(AG11:AG110, "○"), "○","×"))</f>
        <v/>
      </c>
      <c r="T8" s="644" t="s">
        <v>2150</v>
      </c>
      <c r="U8" s="596"/>
      <c r="V8" s="596"/>
      <c r="W8" s="596"/>
      <c r="X8" s="596"/>
      <c r="Y8" s="596"/>
      <c r="Z8" s="596"/>
      <c r="AA8" s="596"/>
      <c r="AB8" s="596"/>
      <c r="AC8" s="596"/>
      <c r="AD8" s="597"/>
      <c r="AE8" s="80"/>
      <c r="AF8" s="80"/>
      <c r="AG8" s="189"/>
    </row>
    <row r="9" spans="1:37" ht="82.9" customHeight="1" thickBot="1">
      <c r="A9" s="628"/>
      <c r="B9" s="631"/>
      <c r="C9" s="634"/>
      <c r="D9" s="618"/>
      <c r="E9" s="619"/>
      <c r="F9" s="637"/>
      <c r="G9" s="614"/>
      <c r="H9" s="611"/>
      <c r="I9" s="654"/>
      <c r="J9" s="657"/>
      <c r="K9" s="660"/>
      <c r="L9" s="608"/>
      <c r="M9" s="667"/>
      <c r="N9" s="668"/>
      <c r="O9" s="668"/>
      <c r="P9" s="669"/>
      <c r="Q9" s="663"/>
      <c r="R9" s="651"/>
      <c r="S9" s="262" t="str">
        <f>IF(C3="", "", IF(O1="", "提出先未選択", IF(AND(COUNTIFS(D11:D110, O1, Q11:Q110, "○")=1,COUNTA(M11:P110)=COUNTA(Q11:Q110)),  "○","×")))</f>
        <v/>
      </c>
      <c r="T9" s="645" t="s">
        <v>2163</v>
      </c>
      <c r="U9" s="646"/>
      <c r="V9" s="646"/>
      <c r="W9" s="646"/>
      <c r="X9" s="646"/>
      <c r="Y9" s="646"/>
      <c r="Z9" s="646"/>
      <c r="AA9" s="646"/>
      <c r="AB9" s="646"/>
      <c r="AC9" s="646"/>
      <c r="AD9" s="647"/>
      <c r="AE9" s="80"/>
      <c r="AF9" s="80"/>
      <c r="AG9" s="189"/>
    </row>
    <row r="10" spans="1:37" ht="47.25" customHeight="1" thickBot="1">
      <c r="A10" s="629"/>
      <c r="B10" s="632"/>
      <c r="C10" s="635"/>
      <c r="D10" s="190" t="s">
        <v>27</v>
      </c>
      <c r="E10" s="190" t="s">
        <v>28</v>
      </c>
      <c r="F10" s="638"/>
      <c r="G10" s="615"/>
      <c r="H10" s="612"/>
      <c r="I10" s="655"/>
      <c r="J10" s="658"/>
      <c r="K10" s="661"/>
      <c r="L10" s="609"/>
      <c r="M10" s="361" t="s">
        <v>2096</v>
      </c>
      <c r="N10" s="368" t="s">
        <v>2097</v>
      </c>
      <c r="O10" s="368" t="s">
        <v>2098</v>
      </c>
      <c r="P10" s="368" t="s">
        <v>2099</v>
      </c>
      <c r="Q10" s="664"/>
      <c r="R10" s="652"/>
      <c r="S10" s="208" t="str">
        <f>IF(C3="", "", IF(COUNTIFS(Q11:Q110, "○", R11:R110, "")=0, "○","×"))</f>
        <v/>
      </c>
      <c r="T10" s="644" t="s">
        <v>95</v>
      </c>
      <c r="U10" s="596"/>
      <c r="V10" s="596"/>
      <c r="W10" s="596"/>
      <c r="X10" s="596"/>
      <c r="Y10" s="596"/>
      <c r="Z10" s="596"/>
      <c r="AA10" s="596"/>
      <c r="AB10" s="596"/>
      <c r="AC10" s="596"/>
      <c r="AD10" s="597"/>
      <c r="AE10" s="80"/>
      <c r="AF10" s="191" t="s">
        <v>96</v>
      </c>
      <c r="AG10" s="209" t="s">
        <v>97</v>
      </c>
      <c r="AH10" s="209" t="s">
        <v>98</v>
      </c>
      <c r="AI10" s="209" t="s">
        <v>99</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195" t="str">
        <f>IF(基本情報入力シート!Z57="","",基本情報入力シート!Z57)</f>
        <v/>
      </c>
      <c r="I11" s="23" t="str">
        <f>IF(基本情報入力シート!AA57="","",基本情報入力シート!AA57)</f>
        <v/>
      </c>
      <c r="J11" s="24"/>
      <c r="K11" s="25" t="str">
        <f>IF(G11="","",VLOOKUP(G11,【参考】数式用!$A$3:$C$48,3,FALSE))</f>
        <v/>
      </c>
      <c r="L11" s="357" t="str">
        <f>IFERROR(IF(I11="","",ROUNDDOWN(ROUNDDOWN(I11,0)*K11,0)), "金額未入力")</f>
        <v/>
      </c>
      <c r="M11" s="174"/>
      <c r="N11" s="174"/>
      <c r="O11" s="174"/>
      <c r="P11" s="143"/>
      <c r="Q11" s="143"/>
      <c r="R11" s="144"/>
      <c r="S11" s="28"/>
      <c r="T11" s="605" t="str">
        <f>IF(AND(L11&lt;&gt;"",AG11="×"),"！複数の交付対象月を選んでいる、交付対象月が選ばれていない又は補助金を申請予定でないのに交付対象月が選ばれています。", "")</f>
        <v/>
      </c>
      <c r="U11" s="605"/>
      <c r="V11" s="605"/>
      <c r="W11" s="605"/>
      <c r="X11" s="605"/>
      <c r="Y11" s="605"/>
      <c r="Z11" s="605"/>
      <c r="AA11" s="605"/>
      <c r="AB11" s="605"/>
      <c r="AC11" s="605"/>
      <c r="AD11" s="605"/>
      <c r="AF11" s="207" t="e">
        <f>IF(AND(G11&lt;&gt;"",#REF!="○"), "色付け", "")</f>
        <v>#REF!</v>
      </c>
      <c r="AG11" s="207" t="str">
        <f>IF(COUNTIF(M11:P11, "○")=1, "○", "×")</f>
        <v>×</v>
      </c>
      <c r="AH11" s="196" t="e">
        <f>D11&amp;#REF!&amp;Q11</f>
        <v>#REF!</v>
      </c>
      <c r="AI11" s="197" t="str">
        <f t="shared" ref="AI11:AI42" si="0">IF(Q11="○", F11, "")</f>
        <v/>
      </c>
    </row>
    <row r="12" spans="1:37" ht="36.75" customHeight="1">
      <c r="A12" s="198">
        <f>A11+1</f>
        <v>2</v>
      </c>
      <c r="B12" s="199" t="str">
        <f>IF(基本情報入力シート!B58="","",基本情報入力シート!B58)</f>
        <v/>
      </c>
      <c r="C12" s="200" t="str">
        <f>IF(基本情報入力シート!L58="","",基本情報入力シート!L58)</f>
        <v/>
      </c>
      <c r="D12" s="200" t="str">
        <f>IF(基本情報入力シート!Q58="","",基本情報入力シート!Q58)</f>
        <v/>
      </c>
      <c r="E12" s="200" t="str">
        <f>IF(基本情報入力シート!V58="","",基本情報入力シート!V58)</f>
        <v/>
      </c>
      <c r="F12" s="200" t="str">
        <f>IF(基本情報入力シート!W58="","",基本情報入力シート!W58)</f>
        <v/>
      </c>
      <c r="G12" s="200" t="str">
        <f>IF(基本情報入力シート!X58="","",基本情報入力シート!X58)</f>
        <v/>
      </c>
      <c r="H12" s="195" t="str">
        <f>IF(基本情報入力シート!Z58="","",基本情報入力シート!Z58)</f>
        <v/>
      </c>
      <c r="I12" s="23" t="str">
        <f>IF(基本情報入力シート!AA58="","",基本情報入力シート!AA58)</f>
        <v/>
      </c>
      <c r="J12" s="26"/>
      <c r="K12" s="25" t="str">
        <f>IF(G12="","",VLOOKUP(G12,【参考】数式用!$A$3:$C$48,3,FALSE))</f>
        <v/>
      </c>
      <c r="L12" s="201" t="str">
        <f t="shared" ref="L12:L75" si="1">IFERROR(IF(I12="","",ROUNDDOWN(ROUNDDOWN(I12,0)*K12,0)), "金額未入力")</f>
        <v/>
      </c>
      <c r="M12" s="174"/>
      <c r="N12" s="175"/>
      <c r="O12" s="175"/>
      <c r="P12" s="142"/>
      <c r="Q12" s="142"/>
      <c r="R12" s="145"/>
      <c r="S12" s="28"/>
      <c r="T12" s="605" t="str">
        <f t="shared" ref="T12:T75" si="2">IF(AND(L12&lt;&gt;"",AG12="×"),"！複数の交付対象月を選んでいる、交付対象月が選ばれていない又は補助金を申請予定でないのに交付対象月が選ばれています。", "")</f>
        <v/>
      </c>
      <c r="U12" s="605"/>
      <c r="V12" s="605"/>
      <c r="W12" s="605"/>
      <c r="X12" s="605"/>
      <c r="Y12" s="605"/>
      <c r="Z12" s="605"/>
      <c r="AA12" s="605"/>
      <c r="AB12" s="605"/>
      <c r="AC12" s="605"/>
      <c r="AD12" s="605"/>
      <c r="AF12" s="207" t="e">
        <f>IF(AND(G12&lt;&gt;"",#REF!="○"), "色付け", "")</f>
        <v>#REF!</v>
      </c>
      <c r="AG12" s="207" t="str">
        <f t="shared" ref="AG12:AG75" si="3">IF(COUNTIF(M12:P12, "○")=1, "○", "×")</f>
        <v>×</v>
      </c>
      <c r="AH12" s="196" t="e">
        <f>D12&amp;#REF!&amp;Q12</f>
        <v>#REF!</v>
      </c>
      <c r="AI12" s="197" t="str">
        <f t="shared" si="0"/>
        <v/>
      </c>
    </row>
    <row r="13" spans="1:37" ht="36.75" customHeight="1">
      <c r="A13" s="198">
        <f t="shared" ref="A13:A76" si="4">A12+1</f>
        <v>3</v>
      </c>
      <c r="B13" s="199" t="str">
        <f>IF(基本情報入力シート!B59="","",基本情報入力シート!B59)</f>
        <v/>
      </c>
      <c r="C13" s="200" t="str">
        <f>IF(基本情報入力シート!L59="","",基本情報入力シート!L59)</f>
        <v/>
      </c>
      <c r="D13" s="200" t="str">
        <f>IF(基本情報入力シート!Q59="","",基本情報入力シート!Q59)</f>
        <v/>
      </c>
      <c r="E13" s="200" t="str">
        <f>IF(基本情報入力シート!V59="","",基本情報入力シート!V59)</f>
        <v/>
      </c>
      <c r="F13" s="200" t="str">
        <f>IF(基本情報入力シート!W59="","",基本情報入力シート!W59)</f>
        <v/>
      </c>
      <c r="G13" s="200" t="str">
        <f>IF(基本情報入力シート!X59="","",基本情報入力シート!X59)</f>
        <v/>
      </c>
      <c r="H13" s="195" t="str">
        <f>IF(基本情報入力シート!Z59="","",基本情報入力シート!Z59)</f>
        <v/>
      </c>
      <c r="I13" s="23" t="str">
        <f>IF(基本情報入力シート!AA59="","",基本情報入力シート!AA59)</f>
        <v/>
      </c>
      <c r="J13" s="26"/>
      <c r="K13" s="25" t="str">
        <f>IF(G13="","",VLOOKUP(G13,【参考】数式用!$A$3:$C$48,3,FALSE))</f>
        <v/>
      </c>
      <c r="L13" s="201" t="str">
        <f t="shared" si="1"/>
        <v/>
      </c>
      <c r="M13" s="174"/>
      <c r="N13" s="175"/>
      <c r="O13" s="175"/>
      <c r="P13" s="142"/>
      <c r="Q13" s="142"/>
      <c r="R13" s="145"/>
      <c r="S13" s="28"/>
      <c r="T13" s="605" t="str">
        <f t="shared" si="2"/>
        <v/>
      </c>
      <c r="U13" s="605"/>
      <c r="V13" s="605"/>
      <c r="W13" s="605"/>
      <c r="X13" s="605"/>
      <c r="Y13" s="605"/>
      <c r="Z13" s="605"/>
      <c r="AA13" s="605"/>
      <c r="AB13" s="605"/>
      <c r="AC13" s="605"/>
      <c r="AD13" s="605"/>
      <c r="AF13" s="207" t="e">
        <f>IF(AND(G13&lt;&gt;"",#REF!="○"), "色付け", "")</f>
        <v>#REF!</v>
      </c>
      <c r="AG13" s="207" t="str">
        <f t="shared" si="3"/>
        <v>×</v>
      </c>
      <c r="AH13" s="196" t="e">
        <f>D13&amp;#REF!&amp;Q13</f>
        <v>#REF!</v>
      </c>
      <c r="AI13" s="197" t="str">
        <f t="shared" si="0"/>
        <v/>
      </c>
    </row>
    <row r="14" spans="1:37" ht="36.75" customHeight="1">
      <c r="A14" s="198">
        <f>A13+1</f>
        <v>4</v>
      </c>
      <c r="B14" s="199" t="str">
        <f>IF(基本情報入力シート!B60="","",基本情報入力シート!B60)</f>
        <v/>
      </c>
      <c r="C14" s="200" t="str">
        <f>IF(基本情報入力シート!L60="","",基本情報入力シート!L60)</f>
        <v/>
      </c>
      <c r="D14" s="200" t="str">
        <f>IF(基本情報入力シート!Q60="","",基本情報入力シート!Q60)</f>
        <v/>
      </c>
      <c r="E14" s="200" t="str">
        <f>IF(基本情報入力シート!V60="","",基本情報入力シート!V60)</f>
        <v/>
      </c>
      <c r="F14" s="200" t="str">
        <f>IF(基本情報入力シート!W60="","",基本情報入力シート!W60)</f>
        <v/>
      </c>
      <c r="G14" s="200" t="str">
        <f>IF(基本情報入力シート!X60="","",基本情報入力シート!X60)</f>
        <v/>
      </c>
      <c r="H14" s="195" t="str">
        <f>IF(基本情報入力シート!Z60="","",基本情報入力シート!Z60)</f>
        <v/>
      </c>
      <c r="I14" s="23" t="str">
        <f>IF(基本情報入力シート!AA60="","",基本情報入力シート!AA60)</f>
        <v/>
      </c>
      <c r="J14" s="26"/>
      <c r="K14" s="25" t="str">
        <f>IF(G14="","",VLOOKUP(G14,【参考】数式用!$A$3:$C$48,3,FALSE))</f>
        <v/>
      </c>
      <c r="L14" s="201" t="str">
        <f t="shared" si="1"/>
        <v/>
      </c>
      <c r="M14" s="174"/>
      <c r="N14" s="175"/>
      <c r="O14" s="175"/>
      <c r="P14" s="142"/>
      <c r="Q14" s="142"/>
      <c r="R14" s="145"/>
      <c r="S14" s="28"/>
      <c r="T14" s="605" t="str">
        <f t="shared" si="2"/>
        <v/>
      </c>
      <c r="U14" s="605"/>
      <c r="V14" s="605"/>
      <c r="W14" s="605"/>
      <c r="X14" s="605"/>
      <c r="Y14" s="605"/>
      <c r="Z14" s="605"/>
      <c r="AA14" s="605"/>
      <c r="AB14" s="605"/>
      <c r="AC14" s="605"/>
      <c r="AD14" s="605"/>
      <c r="AF14" s="207" t="e">
        <f>IF(AND(G14&lt;&gt;"",#REF!="○"), "色付け", "")</f>
        <v>#REF!</v>
      </c>
      <c r="AG14" s="207" t="str">
        <f t="shared" si="3"/>
        <v>×</v>
      </c>
      <c r="AH14" s="196" t="e">
        <f>D14&amp;#REF!&amp;Q14</f>
        <v>#REF!</v>
      </c>
      <c r="AI14" s="197" t="str">
        <f t="shared" si="0"/>
        <v/>
      </c>
    </row>
    <row r="15" spans="1:37" ht="36.75" customHeight="1">
      <c r="A15" s="198">
        <f t="shared" si="4"/>
        <v>5</v>
      </c>
      <c r="B15" s="199" t="str">
        <f>IF(基本情報入力シート!B61="","",基本情報入力シート!B61)</f>
        <v/>
      </c>
      <c r="C15" s="200" t="str">
        <f>IF(基本情報入力シート!L61="","",基本情報入力シート!L61)</f>
        <v/>
      </c>
      <c r="D15" s="200" t="str">
        <f>IF(基本情報入力シート!Q61="","",基本情報入力シート!Q61)</f>
        <v/>
      </c>
      <c r="E15" s="200" t="str">
        <f>IF(基本情報入力シート!V61="","",基本情報入力シート!V61)</f>
        <v/>
      </c>
      <c r="F15" s="200" t="str">
        <f>IF(基本情報入力シート!W61="","",基本情報入力シート!W61)</f>
        <v/>
      </c>
      <c r="G15" s="200" t="str">
        <f>IF(基本情報入力シート!X61="","",基本情報入力シート!X61)</f>
        <v/>
      </c>
      <c r="H15" s="195" t="str">
        <f>IF(基本情報入力シート!Z61="","",基本情報入力シート!Z61)</f>
        <v/>
      </c>
      <c r="I15" s="23" t="str">
        <f>IF(基本情報入力シート!AA61="","",基本情報入力シート!AA61)</f>
        <v/>
      </c>
      <c r="J15" s="26"/>
      <c r="K15" s="25" t="str">
        <f>IF(G15="","",VLOOKUP(G15,【参考】数式用!$A$3:$C$48,3,FALSE))</f>
        <v/>
      </c>
      <c r="L15" s="201" t="str">
        <f t="shared" si="1"/>
        <v/>
      </c>
      <c r="M15" s="174"/>
      <c r="N15" s="175"/>
      <c r="O15" s="175"/>
      <c r="P15" s="142"/>
      <c r="Q15" s="142"/>
      <c r="R15" s="145"/>
      <c r="S15" s="28"/>
      <c r="T15" s="605" t="str">
        <f t="shared" si="2"/>
        <v/>
      </c>
      <c r="U15" s="605"/>
      <c r="V15" s="605"/>
      <c r="W15" s="605"/>
      <c r="X15" s="605"/>
      <c r="Y15" s="605"/>
      <c r="Z15" s="605"/>
      <c r="AA15" s="605"/>
      <c r="AB15" s="605"/>
      <c r="AC15" s="605"/>
      <c r="AD15" s="605"/>
      <c r="AF15" s="207" t="e">
        <f>IF(AND(G15&lt;&gt;"",#REF!="○"), "色付け", "")</f>
        <v>#REF!</v>
      </c>
      <c r="AG15" s="207" t="str">
        <f t="shared" si="3"/>
        <v>×</v>
      </c>
      <c r="AH15" s="196" t="e">
        <f>D15&amp;#REF!&amp;Q15</f>
        <v>#REF!</v>
      </c>
      <c r="AI15" s="197" t="str">
        <f t="shared" si="0"/>
        <v/>
      </c>
    </row>
    <row r="16" spans="1:37" ht="36.75" customHeight="1">
      <c r="A16" s="198">
        <f t="shared" si="4"/>
        <v>6</v>
      </c>
      <c r="B16" s="199" t="str">
        <f>IF(基本情報入力シート!B62="","",基本情報入力シート!B62)</f>
        <v/>
      </c>
      <c r="C16" s="200" t="str">
        <f>IF(基本情報入力シート!L62="","",基本情報入力シート!L62)</f>
        <v/>
      </c>
      <c r="D16" s="200" t="str">
        <f>IF(基本情報入力シート!Q62="","",基本情報入力シート!Q62)</f>
        <v/>
      </c>
      <c r="E16" s="200" t="str">
        <f>IF(基本情報入力シート!V62="","",基本情報入力シート!V62)</f>
        <v/>
      </c>
      <c r="F16" s="200" t="str">
        <f>IF(基本情報入力シート!W62="","",基本情報入力シート!W62)</f>
        <v/>
      </c>
      <c r="G16" s="200" t="str">
        <f>IF(基本情報入力シート!X62="","",基本情報入力シート!X62)</f>
        <v/>
      </c>
      <c r="H16" s="195" t="str">
        <f>IF(基本情報入力シート!Z62="","",基本情報入力シート!Z62)</f>
        <v/>
      </c>
      <c r="I16" s="23" t="str">
        <f>IF(基本情報入力シート!AA62="","",基本情報入力シート!AA62)</f>
        <v/>
      </c>
      <c r="J16" s="26"/>
      <c r="K16" s="25" t="str">
        <f>IF(G16="","",VLOOKUP(G16,【参考】数式用!$A$3:$C$48,3,FALSE))</f>
        <v/>
      </c>
      <c r="L16" s="201" t="str">
        <f t="shared" si="1"/>
        <v/>
      </c>
      <c r="M16" s="174"/>
      <c r="N16" s="175"/>
      <c r="O16" s="175"/>
      <c r="P16" s="142"/>
      <c r="Q16" s="142"/>
      <c r="R16" s="145"/>
      <c r="S16" s="28"/>
      <c r="T16" s="605" t="str">
        <f t="shared" si="2"/>
        <v/>
      </c>
      <c r="U16" s="605"/>
      <c r="V16" s="605"/>
      <c r="W16" s="605"/>
      <c r="X16" s="605"/>
      <c r="Y16" s="605"/>
      <c r="Z16" s="605"/>
      <c r="AA16" s="605"/>
      <c r="AB16" s="605"/>
      <c r="AC16" s="605"/>
      <c r="AD16" s="605"/>
      <c r="AF16" s="207" t="e">
        <f>IF(AND(G16&lt;&gt;"",#REF!="○"), "色付け", "")</f>
        <v>#REF!</v>
      </c>
      <c r="AG16" s="207" t="str">
        <f t="shared" si="3"/>
        <v>×</v>
      </c>
      <c r="AH16" s="196" t="e">
        <f>D16&amp;#REF!&amp;Q16</f>
        <v>#REF!</v>
      </c>
      <c r="AI16" s="197" t="str">
        <f t="shared" si="0"/>
        <v/>
      </c>
    </row>
    <row r="17" spans="1:35" ht="36.75" customHeight="1">
      <c r="A17" s="198">
        <f t="shared" si="4"/>
        <v>7</v>
      </c>
      <c r="B17" s="199" t="str">
        <f>IF(基本情報入力シート!B63="","",基本情報入力シート!B63)</f>
        <v/>
      </c>
      <c r="C17" s="200" t="str">
        <f>IF(基本情報入力シート!L63="","",基本情報入力シート!L63)</f>
        <v/>
      </c>
      <c r="D17" s="200" t="str">
        <f>IF(基本情報入力シート!Q63="","",基本情報入力シート!Q63)</f>
        <v/>
      </c>
      <c r="E17" s="200" t="str">
        <f>IF(基本情報入力シート!V63="","",基本情報入力シート!V63)</f>
        <v/>
      </c>
      <c r="F17" s="200" t="str">
        <f>IF(基本情報入力シート!W63="","",基本情報入力シート!W63)</f>
        <v/>
      </c>
      <c r="G17" s="200" t="str">
        <f>IF(基本情報入力シート!X63="","",基本情報入力シート!X63)</f>
        <v/>
      </c>
      <c r="H17" s="195" t="str">
        <f>IF(基本情報入力シート!Z63="","",基本情報入力シート!Z63)</f>
        <v/>
      </c>
      <c r="I17" s="23" t="str">
        <f>IF(基本情報入力シート!AA63="","",基本情報入力シート!AA63)</f>
        <v/>
      </c>
      <c r="J17" s="26"/>
      <c r="K17" s="25" t="str">
        <f>IF(G17="","",VLOOKUP(G17,【参考】数式用!$A$3:$C$48,3,FALSE))</f>
        <v/>
      </c>
      <c r="L17" s="201" t="str">
        <f t="shared" si="1"/>
        <v/>
      </c>
      <c r="M17" s="174"/>
      <c r="N17" s="175"/>
      <c r="O17" s="175"/>
      <c r="P17" s="142"/>
      <c r="Q17" s="142"/>
      <c r="R17" s="145"/>
      <c r="S17" s="28"/>
      <c r="T17" s="605" t="str">
        <f t="shared" si="2"/>
        <v/>
      </c>
      <c r="U17" s="605"/>
      <c r="V17" s="605"/>
      <c r="W17" s="605"/>
      <c r="X17" s="605"/>
      <c r="Y17" s="605"/>
      <c r="Z17" s="605"/>
      <c r="AA17" s="605"/>
      <c r="AB17" s="605"/>
      <c r="AC17" s="605"/>
      <c r="AD17" s="605"/>
      <c r="AF17" s="207" t="e">
        <f>IF(AND(G17&lt;&gt;"",#REF!="○"), "色付け", "")</f>
        <v>#REF!</v>
      </c>
      <c r="AG17" s="207" t="str">
        <f t="shared" si="3"/>
        <v>×</v>
      </c>
      <c r="AH17" s="196" t="e">
        <f>D17&amp;#REF!&amp;Q17</f>
        <v>#REF!</v>
      </c>
      <c r="AI17" s="197" t="str">
        <f t="shared" si="0"/>
        <v/>
      </c>
    </row>
    <row r="18" spans="1:35" ht="36.75" customHeight="1">
      <c r="A18" s="198">
        <f t="shared" si="4"/>
        <v>8</v>
      </c>
      <c r="B18" s="199" t="str">
        <f>IF(基本情報入力シート!B64="","",基本情報入力シート!B64)</f>
        <v/>
      </c>
      <c r="C18" s="200" t="str">
        <f>IF(基本情報入力シート!L64="","",基本情報入力シート!L64)</f>
        <v/>
      </c>
      <c r="D18" s="200" t="str">
        <f>IF(基本情報入力シート!Q64="","",基本情報入力シート!Q64)</f>
        <v/>
      </c>
      <c r="E18" s="200" t="str">
        <f>IF(基本情報入力シート!V64="","",基本情報入力シート!V64)</f>
        <v/>
      </c>
      <c r="F18" s="200" t="str">
        <f>IF(基本情報入力シート!W64="","",基本情報入力シート!W64)</f>
        <v/>
      </c>
      <c r="G18" s="200" t="str">
        <f>IF(基本情報入力シート!X64="","",基本情報入力シート!X64)</f>
        <v/>
      </c>
      <c r="H18" s="195" t="str">
        <f>IF(基本情報入力シート!Z64="","",基本情報入力シート!Z64)</f>
        <v/>
      </c>
      <c r="I18" s="23" t="str">
        <f>IF(基本情報入力シート!AA64="","",基本情報入力シート!AA64)</f>
        <v/>
      </c>
      <c r="J18" s="26"/>
      <c r="K18" s="25" t="str">
        <f>IF(G18="","",VLOOKUP(G18,【参考】数式用!$A$3:$C$48,3,FALSE))</f>
        <v/>
      </c>
      <c r="L18" s="201" t="str">
        <f t="shared" si="1"/>
        <v/>
      </c>
      <c r="M18" s="174"/>
      <c r="N18" s="175"/>
      <c r="O18" s="175"/>
      <c r="P18" s="142"/>
      <c r="Q18" s="142"/>
      <c r="R18" s="145"/>
      <c r="S18" s="28"/>
      <c r="T18" s="605" t="str">
        <f t="shared" si="2"/>
        <v/>
      </c>
      <c r="U18" s="605"/>
      <c r="V18" s="605"/>
      <c r="W18" s="605"/>
      <c r="X18" s="605"/>
      <c r="Y18" s="605"/>
      <c r="Z18" s="605"/>
      <c r="AA18" s="605"/>
      <c r="AB18" s="605"/>
      <c r="AC18" s="605"/>
      <c r="AD18" s="605"/>
      <c r="AF18" s="207" t="e">
        <f>IF(AND(G18&lt;&gt;"",#REF!="○"), "色付け", "")</f>
        <v>#REF!</v>
      </c>
      <c r="AG18" s="207" t="str">
        <f t="shared" si="3"/>
        <v>×</v>
      </c>
      <c r="AH18" s="196" t="e">
        <f>D18&amp;#REF!&amp;Q18</f>
        <v>#REF!</v>
      </c>
      <c r="AI18" s="197" t="str">
        <f t="shared" si="0"/>
        <v/>
      </c>
    </row>
    <row r="19" spans="1:35" ht="36.75" customHeight="1">
      <c r="A19" s="198">
        <f t="shared" si="4"/>
        <v>9</v>
      </c>
      <c r="B19" s="199" t="str">
        <f>IF(基本情報入力シート!B65="","",基本情報入力シート!B65)</f>
        <v/>
      </c>
      <c r="C19" s="200" t="str">
        <f>IF(基本情報入力シート!L65="","",基本情報入力シート!L65)</f>
        <v/>
      </c>
      <c r="D19" s="200" t="str">
        <f>IF(基本情報入力シート!Q65="","",基本情報入力シート!Q65)</f>
        <v/>
      </c>
      <c r="E19" s="200" t="str">
        <f>IF(基本情報入力シート!V65="","",基本情報入力シート!V65)</f>
        <v/>
      </c>
      <c r="F19" s="200" t="str">
        <f>IF(基本情報入力シート!W65="","",基本情報入力シート!W65)</f>
        <v/>
      </c>
      <c r="G19" s="200" t="str">
        <f>IF(基本情報入力シート!X65="","",基本情報入力シート!X65)</f>
        <v/>
      </c>
      <c r="H19" s="195" t="str">
        <f>IF(基本情報入力シート!Z65="","",基本情報入力シート!Z65)</f>
        <v/>
      </c>
      <c r="I19" s="23" t="str">
        <f>IF(基本情報入力シート!AA65="","",基本情報入力シート!AA65)</f>
        <v/>
      </c>
      <c r="J19" s="26"/>
      <c r="K19" s="25" t="str">
        <f>IF(G19="","",VLOOKUP(G19,【参考】数式用!$A$3:$C$48,3,FALSE))</f>
        <v/>
      </c>
      <c r="L19" s="201" t="str">
        <f t="shared" si="1"/>
        <v/>
      </c>
      <c r="M19" s="174"/>
      <c r="N19" s="175"/>
      <c r="O19" s="175"/>
      <c r="P19" s="142"/>
      <c r="Q19" s="142"/>
      <c r="R19" s="145"/>
      <c r="S19" s="28"/>
      <c r="T19" s="605" t="str">
        <f t="shared" si="2"/>
        <v/>
      </c>
      <c r="U19" s="605"/>
      <c r="V19" s="605"/>
      <c r="W19" s="605"/>
      <c r="X19" s="605"/>
      <c r="Y19" s="605"/>
      <c r="Z19" s="605"/>
      <c r="AA19" s="605"/>
      <c r="AB19" s="605"/>
      <c r="AC19" s="605"/>
      <c r="AD19" s="605"/>
      <c r="AF19" s="207" t="e">
        <f>IF(AND(G19&lt;&gt;"",#REF!="○"), "色付け", "")</f>
        <v>#REF!</v>
      </c>
      <c r="AG19" s="207" t="str">
        <f t="shared" si="3"/>
        <v>×</v>
      </c>
      <c r="AH19" s="196" t="e">
        <f>D19&amp;#REF!&amp;Q19</f>
        <v>#REF!</v>
      </c>
      <c r="AI19" s="197" t="str">
        <f t="shared" si="0"/>
        <v/>
      </c>
    </row>
    <row r="20" spans="1:35" ht="36.75" customHeight="1">
      <c r="A20" s="198">
        <f t="shared" si="4"/>
        <v>10</v>
      </c>
      <c r="B20" s="199" t="str">
        <f>IF(基本情報入力シート!B66="","",基本情報入力シート!B66)</f>
        <v/>
      </c>
      <c r="C20" s="200" t="str">
        <f>IF(基本情報入力シート!L66="","",基本情報入力シート!L66)</f>
        <v/>
      </c>
      <c r="D20" s="200" t="str">
        <f>IF(基本情報入力シート!Q66="","",基本情報入力シート!Q66)</f>
        <v/>
      </c>
      <c r="E20" s="200" t="str">
        <f>IF(基本情報入力シート!V66="","",基本情報入力シート!V66)</f>
        <v/>
      </c>
      <c r="F20" s="200" t="str">
        <f>IF(基本情報入力シート!W66="","",基本情報入力シート!W66)</f>
        <v/>
      </c>
      <c r="G20" s="200" t="str">
        <f>IF(基本情報入力シート!X66="","",基本情報入力シート!X66)</f>
        <v/>
      </c>
      <c r="H20" s="195" t="str">
        <f>IF(基本情報入力シート!Z66="","",基本情報入力シート!Z66)</f>
        <v/>
      </c>
      <c r="I20" s="23" t="str">
        <f>IF(基本情報入力シート!AA66="","",基本情報入力シート!AA66)</f>
        <v/>
      </c>
      <c r="J20" s="26"/>
      <c r="K20" s="25" t="str">
        <f>IF(G20="","",VLOOKUP(G20,【参考】数式用!$A$3:$C$48,3,FALSE))</f>
        <v/>
      </c>
      <c r="L20" s="201" t="str">
        <f t="shared" si="1"/>
        <v/>
      </c>
      <c r="M20" s="174"/>
      <c r="N20" s="175"/>
      <c r="O20" s="175"/>
      <c r="P20" s="142"/>
      <c r="Q20" s="142"/>
      <c r="R20" s="145"/>
      <c r="S20" s="28"/>
      <c r="T20" s="605" t="str">
        <f t="shared" si="2"/>
        <v/>
      </c>
      <c r="U20" s="605"/>
      <c r="V20" s="605"/>
      <c r="W20" s="605"/>
      <c r="X20" s="605"/>
      <c r="Y20" s="605"/>
      <c r="Z20" s="605"/>
      <c r="AA20" s="605"/>
      <c r="AB20" s="605"/>
      <c r="AC20" s="605"/>
      <c r="AD20" s="605"/>
      <c r="AF20" s="207" t="e">
        <f>IF(AND(G20&lt;&gt;"",#REF!="○"), "色付け", "")</f>
        <v>#REF!</v>
      </c>
      <c r="AG20" s="207" t="str">
        <f t="shared" si="3"/>
        <v>×</v>
      </c>
      <c r="AH20" s="196" t="e">
        <f>D20&amp;#REF!&amp;Q20</f>
        <v>#REF!</v>
      </c>
      <c r="AI20" s="197" t="str">
        <f t="shared" si="0"/>
        <v/>
      </c>
    </row>
    <row r="21" spans="1:35" ht="36.75" customHeight="1">
      <c r="A21" s="198">
        <f t="shared" si="4"/>
        <v>11</v>
      </c>
      <c r="B21" s="199" t="str">
        <f>IF(基本情報入力シート!B67="","",基本情報入力シート!B67)</f>
        <v/>
      </c>
      <c r="C21" s="200" t="str">
        <f>IF(基本情報入力シート!L67="","",基本情報入力シート!L67)</f>
        <v/>
      </c>
      <c r="D21" s="200" t="str">
        <f>IF(基本情報入力シート!Q67="","",基本情報入力シート!Q67)</f>
        <v/>
      </c>
      <c r="E21" s="200" t="str">
        <f>IF(基本情報入力シート!V67="","",基本情報入力シート!V67)</f>
        <v/>
      </c>
      <c r="F21" s="200" t="str">
        <f>IF(基本情報入力シート!W67="","",基本情報入力シート!W67)</f>
        <v/>
      </c>
      <c r="G21" s="200" t="str">
        <f>IF(基本情報入力シート!X67="","",基本情報入力シート!X67)</f>
        <v/>
      </c>
      <c r="H21" s="195" t="str">
        <f>IF(基本情報入力シート!Z67="","",基本情報入力シート!Z67)</f>
        <v/>
      </c>
      <c r="I21" s="23" t="str">
        <f>IF(基本情報入力シート!AA67="","",基本情報入力シート!AA67)</f>
        <v/>
      </c>
      <c r="J21" s="26"/>
      <c r="K21" s="25" t="str">
        <f>IF(G21="","",VLOOKUP(G21,【参考】数式用!$A$3:$C$48,3,FALSE))</f>
        <v/>
      </c>
      <c r="L21" s="201" t="str">
        <f t="shared" si="1"/>
        <v/>
      </c>
      <c r="M21" s="174"/>
      <c r="N21" s="175"/>
      <c r="O21" s="175"/>
      <c r="P21" s="142"/>
      <c r="Q21" s="142"/>
      <c r="R21" s="145"/>
      <c r="S21" s="28"/>
      <c r="T21" s="605" t="str">
        <f t="shared" si="2"/>
        <v/>
      </c>
      <c r="U21" s="605"/>
      <c r="V21" s="605"/>
      <c r="W21" s="605"/>
      <c r="X21" s="605"/>
      <c r="Y21" s="605"/>
      <c r="Z21" s="605"/>
      <c r="AA21" s="605"/>
      <c r="AB21" s="605"/>
      <c r="AC21" s="605"/>
      <c r="AD21" s="605"/>
      <c r="AF21" s="207" t="e">
        <f>IF(AND(G21&lt;&gt;"",#REF!="○"), "色付け", "")</f>
        <v>#REF!</v>
      </c>
      <c r="AG21" s="207" t="str">
        <f t="shared" si="3"/>
        <v>×</v>
      </c>
      <c r="AH21" s="196" t="e">
        <f>D21&amp;#REF!&amp;Q21</f>
        <v>#REF!</v>
      </c>
      <c r="AI21" s="197" t="str">
        <f t="shared" si="0"/>
        <v/>
      </c>
    </row>
    <row r="22" spans="1:35" ht="36.75" customHeight="1">
      <c r="A22" s="198">
        <f t="shared" si="4"/>
        <v>12</v>
      </c>
      <c r="B22" s="199" t="str">
        <f>IF(基本情報入力シート!B68="","",基本情報入力シート!B68)</f>
        <v/>
      </c>
      <c r="C22" s="200" t="str">
        <f>IF(基本情報入力シート!L68="","",基本情報入力シート!L68)</f>
        <v/>
      </c>
      <c r="D22" s="200" t="str">
        <f>IF(基本情報入力シート!Q68="","",基本情報入力シート!Q68)</f>
        <v/>
      </c>
      <c r="E22" s="200" t="str">
        <f>IF(基本情報入力シート!V68="","",基本情報入力シート!V68)</f>
        <v/>
      </c>
      <c r="F22" s="200" t="str">
        <f>IF(基本情報入力シート!W68="","",基本情報入力シート!W68)</f>
        <v/>
      </c>
      <c r="G22" s="200" t="str">
        <f>IF(基本情報入力シート!X68="","",基本情報入力シート!X68)</f>
        <v/>
      </c>
      <c r="H22" s="195" t="str">
        <f>IF(基本情報入力シート!Z68="","",基本情報入力シート!Z68)</f>
        <v/>
      </c>
      <c r="I22" s="23" t="str">
        <f>IF(基本情報入力シート!AA68="","",基本情報入力シート!AA68)</f>
        <v/>
      </c>
      <c r="J22" s="26"/>
      <c r="K22" s="25" t="str">
        <f>IF(G22="","",VLOOKUP(G22,【参考】数式用!$A$3:$C$48,3,FALSE))</f>
        <v/>
      </c>
      <c r="L22" s="201" t="str">
        <f t="shared" si="1"/>
        <v/>
      </c>
      <c r="M22" s="174"/>
      <c r="N22" s="175"/>
      <c r="O22" s="175"/>
      <c r="P22" s="142"/>
      <c r="Q22" s="142"/>
      <c r="R22" s="145"/>
      <c r="S22" s="28"/>
      <c r="T22" s="605" t="str">
        <f t="shared" si="2"/>
        <v/>
      </c>
      <c r="U22" s="605"/>
      <c r="V22" s="605"/>
      <c r="W22" s="605"/>
      <c r="X22" s="605"/>
      <c r="Y22" s="605"/>
      <c r="Z22" s="605"/>
      <c r="AA22" s="605"/>
      <c r="AB22" s="605"/>
      <c r="AC22" s="605"/>
      <c r="AD22" s="605"/>
      <c r="AF22" s="207" t="e">
        <f>IF(AND(G22&lt;&gt;"",#REF!="○"), "色付け", "")</f>
        <v>#REF!</v>
      </c>
      <c r="AG22" s="207" t="str">
        <f t="shared" si="3"/>
        <v>×</v>
      </c>
      <c r="AH22" s="196" t="e">
        <f>D22&amp;#REF!&amp;Q22</f>
        <v>#REF!</v>
      </c>
      <c r="AI22" s="197" t="str">
        <f t="shared" si="0"/>
        <v/>
      </c>
    </row>
    <row r="23" spans="1:35" ht="36.75" customHeight="1">
      <c r="A23" s="198">
        <f t="shared" si="4"/>
        <v>13</v>
      </c>
      <c r="B23" s="199" t="str">
        <f>IF(基本情報入力シート!B69="","",基本情報入力シート!B69)</f>
        <v/>
      </c>
      <c r="C23" s="200" t="str">
        <f>IF(基本情報入力シート!L69="","",基本情報入力シート!L69)</f>
        <v/>
      </c>
      <c r="D23" s="200" t="str">
        <f>IF(基本情報入力シート!Q69="","",基本情報入力シート!Q69)</f>
        <v/>
      </c>
      <c r="E23" s="200" t="str">
        <f>IF(基本情報入力シート!V69="","",基本情報入力シート!V69)</f>
        <v/>
      </c>
      <c r="F23" s="200" t="str">
        <f>IF(基本情報入力シート!W69="","",基本情報入力シート!W69)</f>
        <v/>
      </c>
      <c r="G23" s="200" t="str">
        <f>IF(基本情報入力シート!X69="","",基本情報入力シート!X69)</f>
        <v/>
      </c>
      <c r="H23" s="195" t="str">
        <f>IF(基本情報入力シート!Z69="","",基本情報入力シート!Z69)</f>
        <v/>
      </c>
      <c r="I23" s="23" t="str">
        <f>IF(基本情報入力シート!AA69="","",基本情報入力シート!AA69)</f>
        <v/>
      </c>
      <c r="J23" s="26"/>
      <c r="K23" s="25" t="str">
        <f>IF(G23="","",VLOOKUP(G23,【参考】数式用!$A$3:$C$48,3,FALSE))</f>
        <v/>
      </c>
      <c r="L23" s="201" t="str">
        <f t="shared" si="1"/>
        <v/>
      </c>
      <c r="M23" s="174"/>
      <c r="N23" s="175"/>
      <c r="O23" s="175"/>
      <c r="P23" s="142"/>
      <c r="Q23" s="142"/>
      <c r="R23" s="145"/>
      <c r="S23" s="28"/>
      <c r="T23" s="605" t="str">
        <f t="shared" si="2"/>
        <v/>
      </c>
      <c r="U23" s="605"/>
      <c r="V23" s="605"/>
      <c r="W23" s="605"/>
      <c r="X23" s="605"/>
      <c r="Y23" s="605"/>
      <c r="Z23" s="605"/>
      <c r="AA23" s="605"/>
      <c r="AB23" s="605"/>
      <c r="AC23" s="605"/>
      <c r="AD23" s="605"/>
      <c r="AF23" s="207" t="e">
        <f>IF(AND(G23&lt;&gt;"",#REF!="○"), "色付け", "")</f>
        <v>#REF!</v>
      </c>
      <c r="AG23" s="207" t="str">
        <f t="shared" si="3"/>
        <v>×</v>
      </c>
      <c r="AH23" s="196" t="e">
        <f>D23&amp;#REF!&amp;Q23</f>
        <v>#REF!</v>
      </c>
      <c r="AI23" s="197" t="str">
        <f t="shared" si="0"/>
        <v/>
      </c>
    </row>
    <row r="24" spans="1:35" ht="36.75" customHeight="1">
      <c r="A24" s="198">
        <f t="shared" si="4"/>
        <v>14</v>
      </c>
      <c r="B24" s="199" t="str">
        <f>IF(基本情報入力シート!B70="","",基本情報入力シート!B70)</f>
        <v/>
      </c>
      <c r="C24" s="200" t="str">
        <f>IF(基本情報入力シート!L70="","",基本情報入力シート!L70)</f>
        <v/>
      </c>
      <c r="D24" s="200" t="str">
        <f>IF(基本情報入力シート!Q70="","",基本情報入力シート!Q70)</f>
        <v/>
      </c>
      <c r="E24" s="200" t="str">
        <f>IF(基本情報入力シート!V70="","",基本情報入力シート!V70)</f>
        <v/>
      </c>
      <c r="F24" s="200" t="str">
        <f>IF(基本情報入力シート!W70="","",基本情報入力シート!W70)</f>
        <v/>
      </c>
      <c r="G24" s="200" t="str">
        <f>IF(基本情報入力シート!X70="","",基本情報入力シート!X70)</f>
        <v/>
      </c>
      <c r="H24" s="195" t="str">
        <f>IF(基本情報入力シート!Z70="","",基本情報入力シート!Z70)</f>
        <v/>
      </c>
      <c r="I24" s="23" t="str">
        <f>IF(基本情報入力シート!AA70="","",基本情報入力シート!AA70)</f>
        <v/>
      </c>
      <c r="J24" s="26"/>
      <c r="K24" s="25" t="str">
        <f>IF(G24="","",VLOOKUP(G24,【参考】数式用!$A$3:$C$48,3,FALSE))</f>
        <v/>
      </c>
      <c r="L24" s="201" t="str">
        <f t="shared" si="1"/>
        <v/>
      </c>
      <c r="M24" s="174"/>
      <c r="N24" s="175"/>
      <c r="O24" s="175"/>
      <c r="P24" s="142"/>
      <c r="Q24" s="142"/>
      <c r="R24" s="145"/>
      <c r="S24" s="28"/>
      <c r="T24" s="605" t="str">
        <f t="shared" si="2"/>
        <v/>
      </c>
      <c r="U24" s="605"/>
      <c r="V24" s="605"/>
      <c r="W24" s="605"/>
      <c r="X24" s="605"/>
      <c r="Y24" s="605"/>
      <c r="Z24" s="605"/>
      <c r="AA24" s="605"/>
      <c r="AB24" s="605"/>
      <c r="AC24" s="605"/>
      <c r="AD24" s="605"/>
      <c r="AF24" s="207" t="e">
        <f>IF(AND(G24&lt;&gt;"",#REF!="○"), "色付け", "")</f>
        <v>#REF!</v>
      </c>
      <c r="AG24" s="207" t="str">
        <f t="shared" si="3"/>
        <v>×</v>
      </c>
      <c r="AH24" s="196" t="e">
        <f>D24&amp;#REF!&amp;Q24</f>
        <v>#REF!</v>
      </c>
      <c r="AI24" s="197" t="str">
        <f t="shared" si="0"/>
        <v/>
      </c>
    </row>
    <row r="25" spans="1:35" ht="36.75" customHeight="1">
      <c r="A25" s="198">
        <f t="shared" si="4"/>
        <v>15</v>
      </c>
      <c r="B25" s="199" t="str">
        <f>IF(基本情報入力シート!B71="","",基本情報入力シート!B71)</f>
        <v/>
      </c>
      <c r="C25" s="200" t="str">
        <f>IF(基本情報入力シート!L71="","",基本情報入力シート!L71)</f>
        <v/>
      </c>
      <c r="D25" s="200" t="str">
        <f>IF(基本情報入力シート!Q71="","",基本情報入力シート!Q71)</f>
        <v/>
      </c>
      <c r="E25" s="200" t="str">
        <f>IF(基本情報入力シート!V71="","",基本情報入力シート!V71)</f>
        <v/>
      </c>
      <c r="F25" s="200" t="str">
        <f>IF(基本情報入力シート!W71="","",基本情報入力シート!W71)</f>
        <v/>
      </c>
      <c r="G25" s="200" t="str">
        <f>IF(基本情報入力シート!X71="","",基本情報入力シート!X71)</f>
        <v/>
      </c>
      <c r="H25" s="195" t="str">
        <f>IF(基本情報入力シート!Z71="","",基本情報入力シート!Z71)</f>
        <v/>
      </c>
      <c r="I25" s="23" t="str">
        <f>IF(基本情報入力シート!AA71="","",基本情報入力シート!AA71)</f>
        <v/>
      </c>
      <c r="J25" s="26"/>
      <c r="K25" s="25" t="str">
        <f>IF(G25="","",VLOOKUP(G25,【参考】数式用!$A$3:$C$48,3,FALSE))</f>
        <v/>
      </c>
      <c r="L25" s="201" t="str">
        <f t="shared" si="1"/>
        <v/>
      </c>
      <c r="M25" s="174"/>
      <c r="N25" s="175"/>
      <c r="O25" s="175"/>
      <c r="P25" s="142"/>
      <c r="Q25" s="142"/>
      <c r="R25" s="145"/>
      <c r="S25" s="28"/>
      <c r="T25" s="605" t="str">
        <f t="shared" si="2"/>
        <v/>
      </c>
      <c r="U25" s="605"/>
      <c r="V25" s="605"/>
      <c r="W25" s="605"/>
      <c r="X25" s="605"/>
      <c r="Y25" s="605"/>
      <c r="Z25" s="605"/>
      <c r="AA25" s="605"/>
      <c r="AB25" s="605"/>
      <c r="AC25" s="605"/>
      <c r="AD25" s="605"/>
      <c r="AF25" s="207" t="e">
        <f>IF(AND(G25&lt;&gt;"",#REF!="○"), "色付け", "")</f>
        <v>#REF!</v>
      </c>
      <c r="AG25" s="207" t="str">
        <f t="shared" si="3"/>
        <v>×</v>
      </c>
      <c r="AH25" s="196" t="e">
        <f>D25&amp;#REF!&amp;Q25</f>
        <v>#REF!</v>
      </c>
      <c r="AI25" s="197" t="str">
        <f t="shared" si="0"/>
        <v/>
      </c>
    </row>
    <row r="26" spans="1:35" ht="36.75" customHeight="1">
      <c r="A26" s="198">
        <f t="shared" si="4"/>
        <v>16</v>
      </c>
      <c r="B26" s="199" t="str">
        <f>IF(基本情報入力シート!B72="","",基本情報入力シート!B72)</f>
        <v/>
      </c>
      <c r="C26" s="200" t="str">
        <f>IF(基本情報入力シート!L72="","",基本情報入力シート!L72)</f>
        <v/>
      </c>
      <c r="D26" s="200" t="str">
        <f>IF(基本情報入力シート!Q72="","",基本情報入力シート!Q72)</f>
        <v/>
      </c>
      <c r="E26" s="200" t="str">
        <f>IF(基本情報入力シート!V72="","",基本情報入力シート!V72)</f>
        <v/>
      </c>
      <c r="F26" s="200" t="str">
        <f>IF(基本情報入力シート!W72="","",基本情報入力シート!W72)</f>
        <v/>
      </c>
      <c r="G26" s="200" t="str">
        <f>IF(基本情報入力シート!X72="","",基本情報入力シート!X72)</f>
        <v/>
      </c>
      <c r="H26" s="195" t="str">
        <f>IF(基本情報入力シート!Z72="","",基本情報入力シート!Z72)</f>
        <v/>
      </c>
      <c r="I26" s="23" t="str">
        <f>IF(基本情報入力シート!AA72="","",基本情報入力シート!AA72)</f>
        <v/>
      </c>
      <c r="J26" s="26"/>
      <c r="K26" s="25" t="str">
        <f>IF(G26="","",VLOOKUP(G26,【参考】数式用!$A$3:$C$48,3,FALSE))</f>
        <v/>
      </c>
      <c r="L26" s="201" t="str">
        <f t="shared" si="1"/>
        <v/>
      </c>
      <c r="M26" s="174"/>
      <c r="N26" s="175"/>
      <c r="O26" s="175"/>
      <c r="P26" s="142"/>
      <c r="Q26" s="142"/>
      <c r="R26" s="145"/>
      <c r="S26" s="28"/>
      <c r="T26" s="605" t="str">
        <f t="shared" si="2"/>
        <v/>
      </c>
      <c r="U26" s="605"/>
      <c r="V26" s="605"/>
      <c r="W26" s="605"/>
      <c r="X26" s="605"/>
      <c r="Y26" s="605"/>
      <c r="Z26" s="605"/>
      <c r="AA26" s="605"/>
      <c r="AB26" s="605"/>
      <c r="AC26" s="605"/>
      <c r="AD26" s="605"/>
      <c r="AF26" s="207" t="e">
        <f>IF(AND(G26&lt;&gt;"",#REF!="○"), "色付け", "")</f>
        <v>#REF!</v>
      </c>
      <c r="AG26" s="207" t="str">
        <f t="shared" si="3"/>
        <v>×</v>
      </c>
      <c r="AH26" s="196" t="e">
        <f>D26&amp;#REF!&amp;Q26</f>
        <v>#REF!</v>
      </c>
      <c r="AI26" s="197" t="str">
        <f t="shared" si="0"/>
        <v/>
      </c>
    </row>
    <row r="27" spans="1:35" ht="36.75" customHeight="1">
      <c r="A27" s="198">
        <f t="shared" si="4"/>
        <v>17</v>
      </c>
      <c r="B27" s="199" t="str">
        <f>IF(基本情報入力シート!B73="","",基本情報入力シート!B73)</f>
        <v/>
      </c>
      <c r="C27" s="200" t="str">
        <f>IF(基本情報入力シート!L73="","",基本情報入力シート!L73)</f>
        <v/>
      </c>
      <c r="D27" s="200" t="str">
        <f>IF(基本情報入力シート!Q73="","",基本情報入力シート!Q73)</f>
        <v/>
      </c>
      <c r="E27" s="200" t="str">
        <f>IF(基本情報入力シート!V73="","",基本情報入力シート!V73)</f>
        <v/>
      </c>
      <c r="F27" s="200" t="str">
        <f>IF(基本情報入力シート!W73="","",基本情報入力シート!W73)</f>
        <v/>
      </c>
      <c r="G27" s="200" t="str">
        <f>IF(基本情報入力シート!X73="","",基本情報入力シート!X73)</f>
        <v/>
      </c>
      <c r="H27" s="195" t="str">
        <f>IF(基本情報入力シート!Z73="","",基本情報入力シート!Z73)</f>
        <v/>
      </c>
      <c r="I27" s="23" t="str">
        <f>IF(基本情報入力シート!AA73="","",基本情報入力シート!AA73)</f>
        <v/>
      </c>
      <c r="J27" s="26"/>
      <c r="K27" s="25" t="str">
        <f>IF(G27="","",VLOOKUP(G27,【参考】数式用!$A$3:$C$48,3,FALSE))</f>
        <v/>
      </c>
      <c r="L27" s="201" t="str">
        <f t="shared" si="1"/>
        <v/>
      </c>
      <c r="M27" s="174"/>
      <c r="N27" s="175"/>
      <c r="O27" s="175"/>
      <c r="P27" s="142"/>
      <c r="Q27" s="142"/>
      <c r="R27" s="145"/>
      <c r="S27" s="28"/>
      <c r="T27" s="605" t="str">
        <f t="shared" si="2"/>
        <v/>
      </c>
      <c r="U27" s="605"/>
      <c r="V27" s="605"/>
      <c r="W27" s="605"/>
      <c r="X27" s="605"/>
      <c r="Y27" s="605"/>
      <c r="Z27" s="605"/>
      <c r="AA27" s="605"/>
      <c r="AB27" s="605"/>
      <c r="AC27" s="605"/>
      <c r="AD27" s="605"/>
      <c r="AF27" s="207" t="e">
        <f>IF(AND(G27&lt;&gt;"",#REF!="○"), "色付け", "")</f>
        <v>#REF!</v>
      </c>
      <c r="AG27" s="207" t="str">
        <f t="shared" si="3"/>
        <v>×</v>
      </c>
      <c r="AH27" s="196" t="e">
        <f>D27&amp;#REF!&amp;Q27</f>
        <v>#REF!</v>
      </c>
      <c r="AI27" s="197" t="str">
        <f t="shared" si="0"/>
        <v/>
      </c>
    </row>
    <row r="28" spans="1:35" ht="36.75" customHeight="1">
      <c r="A28" s="198">
        <f t="shared" si="4"/>
        <v>18</v>
      </c>
      <c r="B28" s="199" t="str">
        <f>IF(基本情報入力シート!B74="","",基本情報入力シート!B74)</f>
        <v/>
      </c>
      <c r="C28" s="200" t="str">
        <f>IF(基本情報入力シート!L74="","",基本情報入力シート!L74)</f>
        <v/>
      </c>
      <c r="D28" s="200" t="str">
        <f>IF(基本情報入力シート!Q74="","",基本情報入力シート!Q74)</f>
        <v/>
      </c>
      <c r="E28" s="200" t="str">
        <f>IF(基本情報入力シート!V74="","",基本情報入力シート!V74)</f>
        <v/>
      </c>
      <c r="F28" s="200" t="str">
        <f>IF(基本情報入力シート!W74="","",基本情報入力シート!W74)</f>
        <v/>
      </c>
      <c r="G28" s="200" t="str">
        <f>IF(基本情報入力シート!X74="","",基本情報入力シート!X74)</f>
        <v/>
      </c>
      <c r="H28" s="195" t="str">
        <f>IF(基本情報入力シート!Z74="","",基本情報入力シート!Z74)</f>
        <v/>
      </c>
      <c r="I28" s="23" t="str">
        <f>IF(基本情報入力シート!AA74="","",基本情報入力シート!AA74)</f>
        <v/>
      </c>
      <c r="J28" s="26"/>
      <c r="K28" s="25" t="str">
        <f>IF(G28="","",VLOOKUP(G28,【参考】数式用!$A$3:$C$48,3,FALSE))</f>
        <v/>
      </c>
      <c r="L28" s="201" t="str">
        <f t="shared" si="1"/>
        <v/>
      </c>
      <c r="M28" s="174"/>
      <c r="N28" s="175"/>
      <c r="O28" s="175"/>
      <c r="P28" s="142"/>
      <c r="Q28" s="142"/>
      <c r="R28" s="145"/>
      <c r="S28" s="28"/>
      <c r="T28" s="605" t="str">
        <f t="shared" si="2"/>
        <v/>
      </c>
      <c r="U28" s="605"/>
      <c r="V28" s="605"/>
      <c r="W28" s="605"/>
      <c r="X28" s="605"/>
      <c r="Y28" s="605"/>
      <c r="Z28" s="605"/>
      <c r="AA28" s="605"/>
      <c r="AB28" s="605"/>
      <c r="AC28" s="605"/>
      <c r="AD28" s="605"/>
      <c r="AF28" s="207" t="e">
        <f>IF(AND(G28&lt;&gt;"",#REF!="○"), "色付け", "")</f>
        <v>#REF!</v>
      </c>
      <c r="AG28" s="207" t="str">
        <f t="shared" si="3"/>
        <v>×</v>
      </c>
      <c r="AH28" s="196" t="e">
        <f>D28&amp;#REF!&amp;Q28</f>
        <v>#REF!</v>
      </c>
      <c r="AI28" s="197" t="str">
        <f t="shared" si="0"/>
        <v/>
      </c>
    </row>
    <row r="29" spans="1:35" ht="36.75" customHeight="1">
      <c r="A29" s="198">
        <f t="shared" si="4"/>
        <v>19</v>
      </c>
      <c r="B29" s="199" t="str">
        <f>IF(基本情報入力シート!B75="","",基本情報入力シート!B75)</f>
        <v/>
      </c>
      <c r="C29" s="200" t="str">
        <f>IF(基本情報入力シート!L75="","",基本情報入力シート!L75)</f>
        <v/>
      </c>
      <c r="D29" s="200" t="str">
        <f>IF(基本情報入力シート!Q75="","",基本情報入力シート!Q75)</f>
        <v/>
      </c>
      <c r="E29" s="200" t="str">
        <f>IF(基本情報入力シート!V75="","",基本情報入力シート!V75)</f>
        <v/>
      </c>
      <c r="F29" s="200" t="str">
        <f>IF(基本情報入力シート!W75="","",基本情報入力シート!W75)</f>
        <v/>
      </c>
      <c r="G29" s="200" t="str">
        <f>IF(基本情報入力シート!X75="","",基本情報入力シート!X75)</f>
        <v/>
      </c>
      <c r="H29" s="195" t="str">
        <f>IF(基本情報入力シート!Z75="","",基本情報入力シート!Z75)</f>
        <v/>
      </c>
      <c r="I29" s="23" t="str">
        <f>IF(基本情報入力シート!AA75="","",基本情報入力シート!AA75)</f>
        <v/>
      </c>
      <c r="J29" s="26"/>
      <c r="K29" s="25" t="str">
        <f>IF(G29="","",VLOOKUP(G29,【参考】数式用!$A$3:$C$48,3,FALSE))</f>
        <v/>
      </c>
      <c r="L29" s="201" t="str">
        <f t="shared" si="1"/>
        <v/>
      </c>
      <c r="M29" s="174"/>
      <c r="N29" s="175"/>
      <c r="O29" s="175"/>
      <c r="P29" s="142"/>
      <c r="Q29" s="142"/>
      <c r="R29" s="145"/>
      <c r="S29" s="28"/>
      <c r="T29" s="605" t="str">
        <f t="shared" si="2"/>
        <v/>
      </c>
      <c r="U29" s="605"/>
      <c r="V29" s="605"/>
      <c r="W29" s="605"/>
      <c r="X29" s="605"/>
      <c r="Y29" s="605"/>
      <c r="Z29" s="605"/>
      <c r="AA29" s="605"/>
      <c r="AB29" s="605"/>
      <c r="AC29" s="605"/>
      <c r="AD29" s="605"/>
      <c r="AF29" s="207" t="e">
        <f>IF(AND(G29&lt;&gt;"",#REF!="○"), "色付け", "")</f>
        <v>#REF!</v>
      </c>
      <c r="AG29" s="207" t="str">
        <f t="shared" si="3"/>
        <v>×</v>
      </c>
      <c r="AH29" s="196" t="e">
        <f>D29&amp;#REF!&amp;Q29</f>
        <v>#REF!</v>
      </c>
      <c r="AI29" s="197" t="str">
        <f t="shared" si="0"/>
        <v/>
      </c>
    </row>
    <row r="30" spans="1:35" ht="36.75" customHeight="1">
      <c r="A30" s="198">
        <f t="shared" si="4"/>
        <v>20</v>
      </c>
      <c r="B30" s="199" t="str">
        <f>IF(基本情報入力シート!B76="","",基本情報入力シート!B76)</f>
        <v/>
      </c>
      <c r="C30" s="200" t="str">
        <f>IF(基本情報入力シート!L76="","",基本情報入力シート!L76)</f>
        <v/>
      </c>
      <c r="D30" s="200" t="str">
        <f>IF(基本情報入力シート!Q76="","",基本情報入力シート!Q76)</f>
        <v/>
      </c>
      <c r="E30" s="200" t="str">
        <f>IF(基本情報入力シート!V76="","",基本情報入力シート!V76)</f>
        <v/>
      </c>
      <c r="F30" s="200" t="str">
        <f>IF(基本情報入力シート!W76="","",基本情報入力シート!W76)</f>
        <v/>
      </c>
      <c r="G30" s="200" t="str">
        <f>IF(基本情報入力シート!X76="","",基本情報入力シート!X76)</f>
        <v/>
      </c>
      <c r="H30" s="195" t="str">
        <f>IF(基本情報入力シート!Z76="","",基本情報入力シート!Z76)</f>
        <v/>
      </c>
      <c r="I30" s="23" t="str">
        <f>IF(基本情報入力シート!AA76="","",基本情報入力シート!AA76)</f>
        <v/>
      </c>
      <c r="J30" s="26"/>
      <c r="K30" s="25" t="str">
        <f>IF(G30="","",VLOOKUP(G30,【参考】数式用!$A$3:$C$48,3,FALSE))</f>
        <v/>
      </c>
      <c r="L30" s="201" t="str">
        <f t="shared" si="1"/>
        <v/>
      </c>
      <c r="M30" s="174"/>
      <c r="N30" s="175"/>
      <c r="O30" s="175"/>
      <c r="P30" s="142"/>
      <c r="Q30" s="142"/>
      <c r="R30" s="145"/>
      <c r="S30" s="28"/>
      <c r="T30" s="605" t="str">
        <f t="shared" si="2"/>
        <v/>
      </c>
      <c r="U30" s="605"/>
      <c r="V30" s="605"/>
      <c r="W30" s="605"/>
      <c r="X30" s="605"/>
      <c r="Y30" s="605"/>
      <c r="Z30" s="605"/>
      <c r="AA30" s="605"/>
      <c r="AB30" s="605"/>
      <c r="AC30" s="605"/>
      <c r="AD30" s="605"/>
      <c r="AF30" s="207" t="e">
        <f>IF(AND(G30&lt;&gt;"",#REF!="○"), "色付け", "")</f>
        <v>#REF!</v>
      </c>
      <c r="AG30" s="207" t="str">
        <f t="shared" si="3"/>
        <v>×</v>
      </c>
      <c r="AH30" s="196" t="e">
        <f>D30&amp;#REF!&amp;Q30</f>
        <v>#REF!</v>
      </c>
      <c r="AI30" s="197" t="str">
        <f t="shared" si="0"/>
        <v/>
      </c>
    </row>
    <row r="31" spans="1:35" ht="36.75" customHeight="1">
      <c r="A31" s="198">
        <f t="shared" si="4"/>
        <v>21</v>
      </c>
      <c r="B31" s="199" t="str">
        <f>IF(基本情報入力シート!B77="","",基本情報入力シート!B77)</f>
        <v/>
      </c>
      <c r="C31" s="200" t="str">
        <f>IF(基本情報入力シート!L77="","",基本情報入力シート!L77)</f>
        <v/>
      </c>
      <c r="D31" s="200" t="str">
        <f>IF(基本情報入力シート!Q77="","",基本情報入力シート!Q77)</f>
        <v/>
      </c>
      <c r="E31" s="200" t="str">
        <f>IF(基本情報入力シート!V77="","",基本情報入力シート!V77)</f>
        <v/>
      </c>
      <c r="F31" s="200" t="str">
        <f>IF(基本情報入力シート!W77="","",基本情報入力シート!W77)</f>
        <v/>
      </c>
      <c r="G31" s="200" t="str">
        <f>IF(基本情報入力シート!X77="","",基本情報入力シート!X77)</f>
        <v/>
      </c>
      <c r="H31" s="195" t="str">
        <f>IF(基本情報入力シート!Z77="","",基本情報入力シート!Z77)</f>
        <v/>
      </c>
      <c r="I31" s="23" t="str">
        <f>IF(基本情報入力シート!AA77="","",基本情報入力シート!AA77)</f>
        <v/>
      </c>
      <c r="J31" s="26"/>
      <c r="K31" s="25" t="str">
        <f>IF(G31="","",VLOOKUP(G31,【参考】数式用!$A$3:$C$48,3,FALSE))</f>
        <v/>
      </c>
      <c r="L31" s="201" t="str">
        <f t="shared" si="1"/>
        <v/>
      </c>
      <c r="M31" s="174"/>
      <c r="N31" s="175"/>
      <c r="O31" s="175"/>
      <c r="P31" s="142"/>
      <c r="Q31" s="142"/>
      <c r="R31" s="145"/>
      <c r="S31" s="28"/>
      <c r="T31" s="605" t="str">
        <f t="shared" si="2"/>
        <v/>
      </c>
      <c r="U31" s="605"/>
      <c r="V31" s="605"/>
      <c r="W31" s="605"/>
      <c r="X31" s="605"/>
      <c r="Y31" s="605"/>
      <c r="Z31" s="605"/>
      <c r="AA31" s="605"/>
      <c r="AB31" s="605"/>
      <c r="AC31" s="605"/>
      <c r="AD31" s="605"/>
      <c r="AF31" s="207" t="e">
        <f>IF(AND(G31&lt;&gt;"",#REF!="○"), "色付け", "")</f>
        <v>#REF!</v>
      </c>
      <c r="AG31" s="207" t="str">
        <f t="shared" si="3"/>
        <v>×</v>
      </c>
      <c r="AH31" s="196" t="e">
        <f>D31&amp;#REF!&amp;Q31</f>
        <v>#REF!</v>
      </c>
      <c r="AI31" s="197" t="str">
        <f t="shared" si="0"/>
        <v/>
      </c>
    </row>
    <row r="32" spans="1:35" ht="36.75" customHeight="1">
      <c r="A32" s="198">
        <f t="shared" si="4"/>
        <v>22</v>
      </c>
      <c r="B32" s="199" t="str">
        <f>IF(基本情報入力シート!B78="","",基本情報入力シート!B78)</f>
        <v/>
      </c>
      <c r="C32" s="200" t="str">
        <f>IF(基本情報入力シート!L78="","",基本情報入力シート!L78)</f>
        <v/>
      </c>
      <c r="D32" s="200" t="str">
        <f>IF(基本情報入力シート!Q78="","",基本情報入力シート!Q78)</f>
        <v/>
      </c>
      <c r="E32" s="200" t="str">
        <f>IF(基本情報入力シート!V78="","",基本情報入力シート!V78)</f>
        <v/>
      </c>
      <c r="F32" s="200" t="str">
        <f>IF(基本情報入力シート!W78="","",基本情報入力シート!W78)</f>
        <v/>
      </c>
      <c r="G32" s="200" t="str">
        <f>IF(基本情報入力シート!X78="","",基本情報入力シート!X78)</f>
        <v/>
      </c>
      <c r="H32" s="195" t="str">
        <f>IF(基本情報入力シート!Z78="","",基本情報入力シート!Z78)</f>
        <v/>
      </c>
      <c r="I32" s="23" t="str">
        <f>IF(基本情報入力シート!AA78="","",基本情報入力シート!AA78)</f>
        <v/>
      </c>
      <c r="J32" s="26"/>
      <c r="K32" s="25" t="str">
        <f>IF(G32="","",VLOOKUP(G32,【参考】数式用!$A$3:$C$48,3,FALSE))</f>
        <v/>
      </c>
      <c r="L32" s="201" t="str">
        <f t="shared" si="1"/>
        <v/>
      </c>
      <c r="M32" s="174"/>
      <c r="N32" s="175"/>
      <c r="O32" s="175"/>
      <c r="P32" s="142"/>
      <c r="Q32" s="142"/>
      <c r="R32" s="145"/>
      <c r="S32" s="28"/>
      <c r="T32" s="605" t="str">
        <f t="shared" si="2"/>
        <v/>
      </c>
      <c r="U32" s="605"/>
      <c r="V32" s="605"/>
      <c r="W32" s="605"/>
      <c r="X32" s="605"/>
      <c r="Y32" s="605"/>
      <c r="Z32" s="605"/>
      <c r="AA32" s="605"/>
      <c r="AB32" s="605"/>
      <c r="AC32" s="605"/>
      <c r="AD32" s="605"/>
      <c r="AF32" s="207" t="e">
        <f>IF(AND(G32&lt;&gt;"",#REF!="○"), "色付け", "")</f>
        <v>#REF!</v>
      </c>
      <c r="AG32" s="207" t="str">
        <f t="shared" si="3"/>
        <v>×</v>
      </c>
      <c r="AH32" s="196" t="e">
        <f>D32&amp;#REF!&amp;Q32</f>
        <v>#REF!</v>
      </c>
      <c r="AI32" s="197" t="str">
        <f t="shared" si="0"/>
        <v/>
      </c>
    </row>
    <row r="33" spans="1:35" ht="36.75" customHeight="1">
      <c r="A33" s="198">
        <f t="shared" si="4"/>
        <v>23</v>
      </c>
      <c r="B33" s="199" t="str">
        <f>IF(基本情報入力シート!B79="","",基本情報入力シート!B79)</f>
        <v/>
      </c>
      <c r="C33" s="200" t="str">
        <f>IF(基本情報入力シート!L79="","",基本情報入力シート!L79)</f>
        <v/>
      </c>
      <c r="D33" s="200" t="str">
        <f>IF(基本情報入力シート!Q79="","",基本情報入力シート!Q79)</f>
        <v/>
      </c>
      <c r="E33" s="200" t="str">
        <f>IF(基本情報入力シート!V79="","",基本情報入力シート!V79)</f>
        <v/>
      </c>
      <c r="F33" s="200" t="str">
        <f>IF(基本情報入力シート!W79="","",基本情報入力シート!W79)</f>
        <v/>
      </c>
      <c r="G33" s="200" t="str">
        <f>IF(基本情報入力シート!X79="","",基本情報入力シート!X79)</f>
        <v/>
      </c>
      <c r="H33" s="195" t="str">
        <f>IF(基本情報入力シート!Z79="","",基本情報入力シート!Z79)</f>
        <v/>
      </c>
      <c r="I33" s="23" t="str">
        <f>IF(基本情報入力シート!AA79="","",基本情報入力シート!AA79)</f>
        <v/>
      </c>
      <c r="J33" s="26"/>
      <c r="K33" s="25" t="str">
        <f>IF(G33="","",VLOOKUP(G33,【参考】数式用!$A$3:$C$48,3,FALSE))</f>
        <v/>
      </c>
      <c r="L33" s="201" t="str">
        <f t="shared" si="1"/>
        <v/>
      </c>
      <c r="M33" s="174"/>
      <c r="N33" s="175"/>
      <c r="O33" s="175"/>
      <c r="P33" s="142"/>
      <c r="Q33" s="142"/>
      <c r="R33" s="145"/>
      <c r="S33" s="28"/>
      <c r="T33" s="605" t="str">
        <f t="shared" si="2"/>
        <v/>
      </c>
      <c r="U33" s="605"/>
      <c r="V33" s="605"/>
      <c r="W33" s="605"/>
      <c r="X33" s="605"/>
      <c r="Y33" s="605"/>
      <c r="Z33" s="605"/>
      <c r="AA33" s="605"/>
      <c r="AB33" s="605"/>
      <c r="AC33" s="605"/>
      <c r="AD33" s="605"/>
      <c r="AF33" s="207" t="e">
        <f>IF(AND(G33&lt;&gt;"",#REF!="○"), "色付け", "")</f>
        <v>#REF!</v>
      </c>
      <c r="AG33" s="207" t="str">
        <f t="shared" si="3"/>
        <v>×</v>
      </c>
      <c r="AH33" s="196" t="e">
        <f>D33&amp;#REF!&amp;Q33</f>
        <v>#REF!</v>
      </c>
      <c r="AI33" s="197" t="str">
        <f t="shared" si="0"/>
        <v/>
      </c>
    </row>
    <row r="34" spans="1:35" ht="36.75" customHeight="1">
      <c r="A34" s="198">
        <f t="shared" si="4"/>
        <v>24</v>
      </c>
      <c r="B34" s="199" t="str">
        <f>IF(基本情報入力シート!B80="","",基本情報入力シート!B80)</f>
        <v/>
      </c>
      <c r="C34" s="200" t="str">
        <f>IF(基本情報入力シート!L80="","",基本情報入力シート!L80)</f>
        <v/>
      </c>
      <c r="D34" s="200" t="str">
        <f>IF(基本情報入力シート!Q80="","",基本情報入力シート!Q80)</f>
        <v/>
      </c>
      <c r="E34" s="200" t="str">
        <f>IF(基本情報入力シート!V80="","",基本情報入力シート!V80)</f>
        <v/>
      </c>
      <c r="F34" s="200" t="str">
        <f>IF(基本情報入力シート!W80="","",基本情報入力シート!W80)</f>
        <v/>
      </c>
      <c r="G34" s="200" t="str">
        <f>IF(基本情報入力シート!X80="","",基本情報入力シート!X80)</f>
        <v/>
      </c>
      <c r="H34" s="195" t="str">
        <f>IF(基本情報入力シート!Z80="","",基本情報入力シート!Z80)</f>
        <v/>
      </c>
      <c r="I34" s="23" t="str">
        <f>IF(基本情報入力シート!AA80="","",基本情報入力シート!AA80)</f>
        <v/>
      </c>
      <c r="J34" s="26"/>
      <c r="K34" s="25" t="str">
        <f>IF(G34="","",VLOOKUP(G34,【参考】数式用!$A$3:$C$48,3,FALSE))</f>
        <v/>
      </c>
      <c r="L34" s="201" t="str">
        <f t="shared" si="1"/>
        <v/>
      </c>
      <c r="M34" s="174"/>
      <c r="N34" s="175"/>
      <c r="O34" s="175"/>
      <c r="P34" s="142"/>
      <c r="Q34" s="142"/>
      <c r="R34" s="145"/>
      <c r="S34" s="28"/>
      <c r="T34" s="605" t="str">
        <f t="shared" si="2"/>
        <v/>
      </c>
      <c r="U34" s="605"/>
      <c r="V34" s="605"/>
      <c r="W34" s="605"/>
      <c r="X34" s="605"/>
      <c r="Y34" s="605"/>
      <c r="Z34" s="605"/>
      <c r="AA34" s="605"/>
      <c r="AB34" s="605"/>
      <c r="AC34" s="605"/>
      <c r="AD34" s="605"/>
      <c r="AF34" s="207" t="e">
        <f>IF(AND(G34&lt;&gt;"",#REF!="○"), "色付け", "")</f>
        <v>#REF!</v>
      </c>
      <c r="AG34" s="207" t="str">
        <f t="shared" si="3"/>
        <v>×</v>
      </c>
      <c r="AH34" s="196" t="e">
        <f>D34&amp;#REF!&amp;Q34</f>
        <v>#REF!</v>
      </c>
      <c r="AI34" s="197" t="str">
        <f t="shared" si="0"/>
        <v/>
      </c>
    </row>
    <row r="35" spans="1:35" ht="36.75" customHeight="1">
      <c r="A35" s="198">
        <f t="shared" si="4"/>
        <v>25</v>
      </c>
      <c r="B35" s="199" t="str">
        <f>IF(基本情報入力シート!B81="","",基本情報入力シート!B81)</f>
        <v/>
      </c>
      <c r="C35" s="200" t="str">
        <f>IF(基本情報入力シート!L81="","",基本情報入力シート!L81)</f>
        <v/>
      </c>
      <c r="D35" s="200" t="str">
        <f>IF(基本情報入力シート!Q81="","",基本情報入力シート!Q81)</f>
        <v/>
      </c>
      <c r="E35" s="200" t="str">
        <f>IF(基本情報入力シート!V81="","",基本情報入力シート!V81)</f>
        <v/>
      </c>
      <c r="F35" s="200" t="str">
        <f>IF(基本情報入力シート!W81="","",基本情報入力シート!W81)</f>
        <v/>
      </c>
      <c r="G35" s="200" t="str">
        <f>IF(基本情報入力シート!X81="","",基本情報入力シート!X81)</f>
        <v/>
      </c>
      <c r="H35" s="195" t="str">
        <f>IF(基本情報入力シート!Z81="","",基本情報入力シート!Z81)</f>
        <v/>
      </c>
      <c r="I35" s="23" t="str">
        <f>IF(基本情報入力シート!AA81="","",基本情報入力シート!AA81)</f>
        <v/>
      </c>
      <c r="J35" s="26"/>
      <c r="K35" s="25" t="str">
        <f>IF(G35="","",VLOOKUP(G35,【参考】数式用!$A$3:$C$48,3,FALSE))</f>
        <v/>
      </c>
      <c r="L35" s="201" t="str">
        <f t="shared" si="1"/>
        <v/>
      </c>
      <c r="M35" s="174"/>
      <c r="N35" s="175"/>
      <c r="O35" s="175"/>
      <c r="P35" s="142"/>
      <c r="Q35" s="142"/>
      <c r="R35" s="145"/>
      <c r="S35" s="28"/>
      <c r="T35" s="605" t="str">
        <f t="shared" si="2"/>
        <v/>
      </c>
      <c r="U35" s="605"/>
      <c r="V35" s="605"/>
      <c r="W35" s="605"/>
      <c r="X35" s="605"/>
      <c r="Y35" s="605"/>
      <c r="Z35" s="605"/>
      <c r="AA35" s="605"/>
      <c r="AB35" s="605"/>
      <c r="AC35" s="605"/>
      <c r="AD35" s="605"/>
      <c r="AF35" s="207" t="e">
        <f>IF(AND(G35&lt;&gt;"",#REF!="○"), "色付け", "")</f>
        <v>#REF!</v>
      </c>
      <c r="AG35" s="207" t="str">
        <f t="shared" si="3"/>
        <v>×</v>
      </c>
      <c r="AH35" s="196" t="e">
        <f>D35&amp;#REF!&amp;Q35</f>
        <v>#REF!</v>
      </c>
      <c r="AI35" s="197" t="str">
        <f t="shared" si="0"/>
        <v/>
      </c>
    </row>
    <row r="36" spans="1:35" ht="36.75" customHeight="1">
      <c r="A36" s="198">
        <f t="shared" si="4"/>
        <v>26</v>
      </c>
      <c r="B36" s="199" t="str">
        <f>IF(基本情報入力シート!B82="","",基本情報入力シート!B82)</f>
        <v/>
      </c>
      <c r="C36" s="200" t="str">
        <f>IF(基本情報入力シート!L82="","",基本情報入力シート!L82)</f>
        <v/>
      </c>
      <c r="D36" s="200" t="str">
        <f>IF(基本情報入力シート!Q82="","",基本情報入力シート!Q82)</f>
        <v/>
      </c>
      <c r="E36" s="200" t="str">
        <f>IF(基本情報入力シート!V82="","",基本情報入力シート!V82)</f>
        <v/>
      </c>
      <c r="F36" s="200" t="str">
        <f>IF(基本情報入力シート!W82="","",基本情報入力シート!W82)</f>
        <v/>
      </c>
      <c r="G36" s="200" t="str">
        <f>IF(基本情報入力シート!X82="","",基本情報入力シート!X82)</f>
        <v/>
      </c>
      <c r="H36" s="195" t="str">
        <f>IF(基本情報入力シート!Z82="","",基本情報入力シート!Z82)</f>
        <v/>
      </c>
      <c r="I36" s="23" t="str">
        <f>IF(基本情報入力シート!AA82="","",基本情報入力シート!AA82)</f>
        <v/>
      </c>
      <c r="J36" s="26"/>
      <c r="K36" s="25" t="str">
        <f>IF(G36="","",VLOOKUP(G36,【参考】数式用!$A$3:$C$48,3,FALSE))</f>
        <v/>
      </c>
      <c r="L36" s="201" t="str">
        <f t="shared" si="1"/>
        <v/>
      </c>
      <c r="M36" s="174"/>
      <c r="N36" s="175"/>
      <c r="O36" s="175"/>
      <c r="P36" s="142"/>
      <c r="Q36" s="142"/>
      <c r="R36" s="145"/>
      <c r="S36" s="28"/>
      <c r="T36" s="605" t="str">
        <f t="shared" si="2"/>
        <v/>
      </c>
      <c r="U36" s="605"/>
      <c r="V36" s="605"/>
      <c r="W36" s="605"/>
      <c r="X36" s="605"/>
      <c r="Y36" s="605"/>
      <c r="Z36" s="605"/>
      <c r="AA36" s="605"/>
      <c r="AB36" s="605"/>
      <c r="AC36" s="605"/>
      <c r="AD36" s="605"/>
      <c r="AF36" s="207" t="e">
        <f>IF(AND(G36&lt;&gt;"",#REF!="○"), "色付け", "")</f>
        <v>#REF!</v>
      </c>
      <c r="AG36" s="207" t="str">
        <f t="shared" si="3"/>
        <v>×</v>
      </c>
      <c r="AH36" s="196" t="e">
        <f>D36&amp;#REF!&amp;Q36</f>
        <v>#REF!</v>
      </c>
      <c r="AI36" s="197" t="str">
        <f t="shared" si="0"/>
        <v/>
      </c>
    </row>
    <row r="37" spans="1:35" ht="36.75" customHeight="1">
      <c r="A37" s="198">
        <f t="shared" si="4"/>
        <v>27</v>
      </c>
      <c r="B37" s="199" t="str">
        <f>IF(基本情報入力シート!B83="","",基本情報入力シート!B83)</f>
        <v/>
      </c>
      <c r="C37" s="200" t="str">
        <f>IF(基本情報入力シート!L83="","",基本情報入力シート!L83)</f>
        <v/>
      </c>
      <c r="D37" s="200" t="str">
        <f>IF(基本情報入力シート!Q83="","",基本情報入力シート!Q83)</f>
        <v/>
      </c>
      <c r="E37" s="200" t="str">
        <f>IF(基本情報入力シート!V83="","",基本情報入力シート!V83)</f>
        <v/>
      </c>
      <c r="F37" s="200" t="str">
        <f>IF(基本情報入力シート!W83="","",基本情報入力シート!W83)</f>
        <v/>
      </c>
      <c r="G37" s="200" t="str">
        <f>IF(基本情報入力シート!X83="","",基本情報入力シート!X83)</f>
        <v/>
      </c>
      <c r="H37" s="195" t="str">
        <f>IF(基本情報入力シート!Z83="","",基本情報入力シート!Z83)</f>
        <v/>
      </c>
      <c r="I37" s="23" t="str">
        <f>IF(基本情報入力シート!AA83="","",基本情報入力シート!AA83)</f>
        <v/>
      </c>
      <c r="J37" s="26"/>
      <c r="K37" s="25" t="str">
        <f>IF(G37="","",VLOOKUP(G37,【参考】数式用!$A$3:$C$48,3,FALSE))</f>
        <v/>
      </c>
      <c r="L37" s="201" t="str">
        <f t="shared" si="1"/>
        <v/>
      </c>
      <c r="M37" s="174"/>
      <c r="N37" s="175"/>
      <c r="O37" s="175"/>
      <c r="P37" s="142"/>
      <c r="Q37" s="142"/>
      <c r="R37" s="145"/>
      <c r="S37" s="28"/>
      <c r="T37" s="605" t="str">
        <f t="shared" si="2"/>
        <v/>
      </c>
      <c r="U37" s="605"/>
      <c r="V37" s="605"/>
      <c r="W37" s="605"/>
      <c r="X37" s="605"/>
      <c r="Y37" s="605"/>
      <c r="Z37" s="605"/>
      <c r="AA37" s="605"/>
      <c r="AB37" s="605"/>
      <c r="AC37" s="605"/>
      <c r="AD37" s="605"/>
      <c r="AF37" s="207" t="e">
        <f>IF(AND(G37&lt;&gt;"",#REF!="○"), "色付け", "")</f>
        <v>#REF!</v>
      </c>
      <c r="AG37" s="207" t="str">
        <f t="shared" si="3"/>
        <v>×</v>
      </c>
      <c r="AH37" s="196" t="e">
        <f>D37&amp;#REF!&amp;Q37</f>
        <v>#REF!</v>
      </c>
      <c r="AI37" s="197" t="str">
        <f t="shared" si="0"/>
        <v/>
      </c>
    </row>
    <row r="38" spans="1:35" ht="36.75" customHeight="1">
      <c r="A38" s="198">
        <f t="shared" si="4"/>
        <v>28</v>
      </c>
      <c r="B38" s="199" t="str">
        <f>IF(基本情報入力シート!B84="","",基本情報入力シート!B84)</f>
        <v/>
      </c>
      <c r="C38" s="200" t="str">
        <f>IF(基本情報入力シート!L84="","",基本情報入力シート!L84)</f>
        <v/>
      </c>
      <c r="D38" s="200" t="str">
        <f>IF(基本情報入力シート!Q84="","",基本情報入力シート!Q84)</f>
        <v/>
      </c>
      <c r="E38" s="200" t="str">
        <f>IF(基本情報入力シート!V84="","",基本情報入力シート!V84)</f>
        <v/>
      </c>
      <c r="F38" s="200" t="str">
        <f>IF(基本情報入力シート!W84="","",基本情報入力シート!W84)</f>
        <v/>
      </c>
      <c r="G38" s="200" t="str">
        <f>IF(基本情報入力シート!X84="","",基本情報入力シート!X84)</f>
        <v/>
      </c>
      <c r="H38" s="195" t="str">
        <f>IF(基本情報入力シート!Z84="","",基本情報入力シート!Z84)</f>
        <v/>
      </c>
      <c r="I38" s="23" t="str">
        <f>IF(基本情報入力シート!AA84="","",基本情報入力シート!AA84)</f>
        <v/>
      </c>
      <c r="J38" s="26"/>
      <c r="K38" s="25" t="str">
        <f>IF(G38="","",VLOOKUP(G38,【参考】数式用!$A$3:$C$48,3,FALSE))</f>
        <v/>
      </c>
      <c r="L38" s="201" t="str">
        <f t="shared" si="1"/>
        <v/>
      </c>
      <c r="M38" s="174"/>
      <c r="N38" s="175"/>
      <c r="O38" s="175"/>
      <c r="P38" s="142"/>
      <c r="Q38" s="142"/>
      <c r="R38" s="145"/>
      <c r="S38" s="28"/>
      <c r="T38" s="605" t="str">
        <f t="shared" si="2"/>
        <v/>
      </c>
      <c r="U38" s="605"/>
      <c r="V38" s="605"/>
      <c r="W38" s="605"/>
      <c r="X38" s="605"/>
      <c r="Y38" s="605"/>
      <c r="Z38" s="605"/>
      <c r="AA38" s="605"/>
      <c r="AB38" s="605"/>
      <c r="AC38" s="605"/>
      <c r="AD38" s="605"/>
      <c r="AF38" s="207" t="e">
        <f>IF(AND(G38&lt;&gt;"",#REF!="○"), "色付け", "")</f>
        <v>#REF!</v>
      </c>
      <c r="AG38" s="207" t="str">
        <f t="shared" si="3"/>
        <v>×</v>
      </c>
      <c r="AH38" s="196" t="e">
        <f>D38&amp;#REF!&amp;Q38</f>
        <v>#REF!</v>
      </c>
      <c r="AI38" s="197" t="str">
        <f t="shared" si="0"/>
        <v/>
      </c>
    </row>
    <row r="39" spans="1:35" ht="36.75" customHeight="1">
      <c r="A39" s="198">
        <f t="shared" si="4"/>
        <v>29</v>
      </c>
      <c r="B39" s="199" t="str">
        <f>IF(基本情報入力シート!B85="","",基本情報入力シート!B85)</f>
        <v/>
      </c>
      <c r="C39" s="200" t="str">
        <f>IF(基本情報入力シート!L85="","",基本情報入力シート!L85)</f>
        <v/>
      </c>
      <c r="D39" s="200" t="str">
        <f>IF(基本情報入力シート!Q85="","",基本情報入力シート!Q85)</f>
        <v/>
      </c>
      <c r="E39" s="200" t="str">
        <f>IF(基本情報入力シート!V85="","",基本情報入力シート!V85)</f>
        <v/>
      </c>
      <c r="F39" s="200" t="str">
        <f>IF(基本情報入力シート!W85="","",基本情報入力シート!W85)</f>
        <v/>
      </c>
      <c r="G39" s="200" t="str">
        <f>IF(基本情報入力シート!X85="","",基本情報入力シート!X85)</f>
        <v/>
      </c>
      <c r="H39" s="195" t="str">
        <f>IF(基本情報入力シート!Z85="","",基本情報入力シート!Z85)</f>
        <v/>
      </c>
      <c r="I39" s="23" t="str">
        <f>IF(基本情報入力シート!AA85="","",基本情報入力シート!AA85)</f>
        <v/>
      </c>
      <c r="J39" s="26"/>
      <c r="K39" s="25" t="str">
        <f>IF(G39="","",VLOOKUP(G39,【参考】数式用!$A$3:$C$48,3,FALSE))</f>
        <v/>
      </c>
      <c r="L39" s="201" t="str">
        <f t="shared" si="1"/>
        <v/>
      </c>
      <c r="M39" s="174"/>
      <c r="N39" s="175"/>
      <c r="O39" s="175"/>
      <c r="P39" s="142"/>
      <c r="Q39" s="142"/>
      <c r="R39" s="145"/>
      <c r="S39" s="28"/>
      <c r="T39" s="605" t="str">
        <f t="shared" si="2"/>
        <v/>
      </c>
      <c r="U39" s="605"/>
      <c r="V39" s="605"/>
      <c r="W39" s="605"/>
      <c r="X39" s="605"/>
      <c r="Y39" s="605"/>
      <c r="Z39" s="605"/>
      <c r="AA39" s="605"/>
      <c r="AB39" s="605"/>
      <c r="AC39" s="605"/>
      <c r="AD39" s="605"/>
      <c r="AF39" s="207" t="e">
        <f>IF(AND(G39&lt;&gt;"",#REF!="○"), "色付け", "")</f>
        <v>#REF!</v>
      </c>
      <c r="AG39" s="207" t="str">
        <f t="shared" si="3"/>
        <v>×</v>
      </c>
      <c r="AH39" s="196" t="e">
        <f>D39&amp;#REF!&amp;Q39</f>
        <v>#REF!</v>
      </c>
      <c r="AI39" s="197" t="str">
        <f t="shared" si="0"/>
        <v/>
      </c>
    </row>
    <row r="40" spans="1:35" ht="36.75" customHeight="1">
      <c r="A40" s="198">
        <f t="shared" si="4"/>
        <v>30</v>
      </c>
      <c r="B40" s="199" t="str">
        <f>IF(基本情報入力シート!B86="","",基本情報入力シート!B86)</f>
        <v/>
      </c>
      <c r="C40" s="200" t="str">
        <f>IF(基本情報入力シート!L86="","",基本情報入力シート!L86)</f>
        <v/>
      </c>
      <c r="D40" s="200" t="str">
        <f>IF(基本情報入力シート!Q86="","",基本情報入力シート!Q86)</f>
        <v/>
      </c>
      <c r="E40" s="200" t="str">
        <f>IF(基本情報入力シート!V86="","",基本情報入力シート!V86)</f>
        <v/>
      </c>
      <c r="F40" s="200" t="str">
        <f>IF(基本情報入力シート!W86="","",基本情報入力シート!W86)</f>
        <v/>
      </c>
      <c r="G40" s="200" t="str">
        <f>IF(基本情報入力シート!X86="","",基本情報入力シート!X86)</f>
        <v/>
      </c>
      <c r="H40" s="195" t="str">
        <f>IF(基本情報入力シート!Z86="","",基本情報入力シート!Z86)</f>
        <v/>
      </c>
      <c r="I40" s="23" t="str">
        <f>IF(基本情報入力シート!AA86="","",基本情報入力シート!AA86)</f>
        <v/>
      </c>
      <c r="J40" s="26"/>
      <c r="K40" s="25" t="str">
        <f>IF(G40="","",VLOOKUP(G40,【参考】数式用!$A$3:$C$48,3,FALSE))</f>
        <v/>
      </c>
      <c r="L40" s="201" t="str">
        <f t="shared" si="1"/>
        <v/>
      </c>
      <c r="M40" s="174"/>
      <c r="N40" s="175"/>
      <c r="O40" s="175"/>
      <c r="P40" s="142"/>
      <c r="Q40" s="142"/>
      <c r="R40" s="145"/>
      <c r="S40" s="28"/>
      <c r="T40" s="605" t="str">
        <f t="shared" si="2"/>
        <v/>
      </c>
      <c r="U40" s="605"/>
      <c r="V40" s="605"/>
      <c r="W40" s="605"/>
      <c r="X40" s="605"/>
      <c r="Y40" s="605"/>
      <c r="Z40" s="605"/>
      <c r="AA40" s="605"/>
      <c r="AB40" s="605"/>
      <c r="AC40" s="605"/>
      <c r="AD40" s="605"/>
      <c r="AF40" s="207" t="e">
        <f>IF(AND(G40&lt;&gt;"",#REF!="○"), "色付け", "")</f>
        <v>#REF!</v>
      </c>
      <c r="AG40" s="207" t="str">
        <f t="shared" si="3"/>
        <v>×</v>
      </c>
      <c r="AH40" s="196" t="e">
        <f>D40&amp;#REF!&amp;Q40</f>
        <v>#REF!</v>
      </c>
      <c r="AI40" s="197" t="str">
        <f t="shared" si="0"/>
        <v/>
      </c>
    </row>
    <row r="41" spans="1:35" ht="36.75" customHeight="1">
      <c r="A41" s="198">
        <f t="shared" si="4"/>
        <v>31</v>
      </c>
      <c r="B41" s="199" t="str">
        <f>IF(基本情報入力シート!B87="","",基本情報入力シート!B87)</f>
        <v/>
      </c>
      <c r="C41" s="200" t="str">
        <f>IF(基本情報入力シート!L87="","",基本情報入力シート!L87)</f>
        <v/>
      </c>
      <c r="D41" s="200" t="str">
        <f>IF(基本情報入力シート!Q87="","",基本情報入力シート!Q87)</f>
        <v/>
      </c>
      <c r="E41" s="200" t="str">
        <f>IF(基本情報入力シート!V87="","",基本情報入力シート!V87)</f>
        <v/>
      </c>
      <c r="F41" s="200" t="str">
        <f>IF(基本情報入力シート!W87="","",基本情報入力シート!W87)</f>
        <v/>
      </c>
      <c r="G41" s="200" t="str">
        <f>IF(基本情報入力シート!X87="","",基本情報入力シート!X87)</f>
        <v/>
      </c>
      <c r="H41" s="195" t="str">
        <f>IF(基本情報入力シート!Z87="","",基本情報入力シート!Z87)</f>
        <v/>
      </c>
      <c r="I41" s="23" t="str">
        <f>IF(基本情報入力シート!AA87="","",基本情報入力シート!AA87)</f>
        <v/>
      </c>
      <c r="J41" s="26"/>
      <c r="K41" s="25" t="str">
        <f>IF(G41="","",VLOOKUP(G41,【参考】数式用!$A$3:$C$48,3,FALSE))</f>
        <v/>
      </c>
      <c r="L41" s="201" t="str">
        <f t="shared" si="1"/>
        <v/>
      </c>
      <c r="M41" s="174"/>
      <c r="N41" s="175"/>
      <c r="O41" s="175"/>
      <c r="P41" s="142"/>
      <c r="Q41" s="142"/>
      <c r="R41" s="145"/>
      <c r="S41" s="28"/>
      <c r="T41" s="605" t="str">
        <f t="shared" si="2"/>
        <v/>
      </c>
      <c r="U41" s="605"/>
      <c r="V41" s="605"/>
      <c r="W41" s="605"/>
      <c r="X41" s="605"/>
      <c r="Y41" s="605"/>
      <c r="Z41" s="605"/>
      <c r="AA41" s="605"/>
      <c r="AB41" s="605"/>
      <c r="AC41" s="605"/>
      <c r="AD41" s="605"/>
      <c r="AF41" s="207" t="e">
        <f>IF(AND(G41&lt;&gt;"",#REF!="○"), "色付け", "")</f>
        <v>#REF!</v>
      </c>
      <c r="AG41" s="207" t="str">
        <f t="shared" si="3"/>
        <v>×</v>
      </c>
      <c r="AH41" s="196" t="e">
        <f>D41&amp;#REF!&amp;Q41</f>
        <v>#REF!</v>
      </c>
      <c r="AI41" s="197" t="str">
        <f t="shared" si="0"/>
        <v/>
      </c>
    </row>
    <row r="42" spans="1:35" ht="36.75" customHeight="1">
      <c r="A42" s="198">
        <f t="shared" si="4"/>
        <v>32</v>
      </c>
      <c r="B42" s="199" t="str">
        <f>IF(基本情報入力シート!B88="","",基本情報入力シート!B88)</f>
        <v/>
      </c>
      <c r="C42" s="200" t="str">
        <f>IF(基本情報入力シート!L88="","",基本情報入力シート!L88)</f>
        <v/>
      </c>
      <c r="D42" s="200" t="str">
        <f>IF(基本情報入力シート!Q88="","",基本情報入力シート!Q88)</f>
        <v/>
      </c>
      <c r="E42" s="200" t="str">
        <f>IF(基本情報入力シート!V88="","",基本情報入力シート!V88)</f>
        <v/>
      </c>
      <c r="F42" s="200" t="str">
        <f>IF(基本情報入力シート!W88="","",基本情報入力シート!W88)</f>
        <v/>
      </c>
      <c r="G42" s="200" t="str">
        <f>IF(基本情報入力シート!X88="","",基本情報入力シート!X88)</f>
        <v/>
      </c>
      <c r="H42" s="195" t="str">
        <f>IF(基本情報入力シート!Z88="","",基本情報入力シート!Z88)</f>
        <v/>
      </c>
      <c r="I42" s="23" t="str">
        <f>IF(基本情報入力シート!AA88="","",基本情報入力シート!AA88)</f>
        <v/>
      </c>
      <c r="J42" s="26"/>
      <c r="K42" s="25" t="str">
        <f>IF(G42="","",VLOOKUP(G42,【参考】数式用!$A$3:$C$48,3,FALSE))</f>
        <v/>
      </c>
      <c r="L42" s="201" t="str">
        <f t="shared" si="1"/>
        <v/>
      </c>
      <c r="M42" s="174"/>
      <c r="N42" s="175"/>
      <c r="O42" s="175"/>
      <c r="P42" s="142"/>
      <c r="Q42" s="142"/>
      <c r="R42" s="145"/>
      <c r="S42" s="28"/>
      <c r="T42" s="605" t="str">
        <f t="shared" si="2"/>
        <v/>
      </c>
      <c r="U42" s="605"/>
      <c r="V42" s="605"/>
      <c r="W42" s="605"/>
      <c r="X42" s="605"/>
      <c r="Y42" s="605"/>
      <c r="Z42" s="605"/>
      <c r="AA42" s="605"/>
      <c r="AB42" s="605"/>
      <c r="AC42" s="605"/>
      <c r="AD42" s="605"/>
      <c r="AF42" s="207" t="e">
        <f>IF(AND(G42&lt;&gt;"",#REF!="○"), "色付け", "")</f>
        <v>#REF!</v>
      </c>
      <c r="AG42" s="207" t="str">
        <f t="shared" si="3"/>
        <v>×</v>
      </c>
      <c r="AH42" s="196" t="e">
        <f>D42&amp;#REF!&amp;Q42</f>
        <v>#REF!</v>
      </c>
      <c r="AI42" s="197" t="str">
        <f t="shared" si="0"/>
        <v/>
      </c>
    </row>
    <row r="43" spans="1:35" ht="36.75" customHeight="1">
      <c r="A43" s="198">
        <f t="shared" si="4"/>
        <v>33</v>
      </c>
      <c r="B43" s="199" t="str">
        <f>IF(基本情報入力シート!B89="","",基本情報入力シート!B89)</f>
        <v/>
      </c>
      <c r="C43" s="200" t="str">
        <f>IF(基本情報入力シート!L89="","",基本情報入力シート!L89)</f>
        <v/>
      </c>
      <c r="D43" s="200" t="str">
        <f>IF(基本情報入力シート!Q89="","",基本情報入力シート!Q89)</f>
        <v/>
      </c>
      <c r="E43" s="200" t="str">
        <f>IF(基本情報入力シート!V89="","",基本情報入力シート!V89)</f>
        <v/>
      </c>
      <c r="F43" s="200" t="str">
        <f>IF(基本情報入力シート!W89="","",基本情報入力シート!W89)</f>
        <v/>
      </c>
      <c r="G43" s="200" t="str">
        <f>IF(基本情報入力シート!X89="","",基本情報入力シート!X89)</f>
        <v/>
      </c>
      <c r="H43" s="195" t="str">
        <f>IF(基本情報入力シート!Z89="","",基本情報入力シート!Z89)</f>
        <v/>
      </c>
      <c r="I43" s="23" t="str">
        <f>IF(基本情報入力シート!AA89="","",基本情報入力シート!AA89)</f>
        <v/>
      </c>
      <c r="J43" s="26"/>
      <c r="K43" s="25" t="str">
        <f>IF(G43="","",VLOOKUP(G43,【参考】数式用!$A$3:$C$48,3,FALSE))</f>
        <v/>
      </c>
      <c r="L43" s="201" t="str">
        <f t="shared" si="1"/>
        <v/>
      </c>
      <c r="M43" s="174"/>
      <c r="N43" s="175"/>
      <c r="O43" s="175"/>
      <c r="P43" s="142"/>
      <c r="Q43" s="142"/>
      <c r="R43" s="145"/>
      <c r="S43" s="28"/>
      <c r="T43" s="605" t="str">
        <f t="shared" si="2"/>
        <v/>
      </c>
      <c r="U43" s="605"/>
      <c r="V43" s="605"/>
      <c r="W43" s="605"/>
      <c r="X43" s="605"/>
      <c r="Y43" s="605"/>
      <c r="Z43" s="605"/>
      <c r="AA43" s="605"/>
      <c r="AB43" s="605"/>
      <c r="AC43" s="605"/>
      <c r="AD43" s="605"/>
      <c r="AF43" s="207" t="e">
        <f>IF(AND(G43&lt;&gt;"",#REF!="○"), "色付け", "")</f>
        <v>#REF!</v>
      </c>
      <c r="AG43" s="207" t="str">
        <f t="shared" si="3"/>
        <v>×</v>
      </c>
      <c r="AH43" s="196" t="e">
        <f>D43&amp;#REF!&amp;Q43</f>
        <v>#REF!</v>
      </c>
      <c r="AI43" s="197" t="str">
        <f t="shared" ref="AI43:AI74" si="5">IF(Q43="○", F43, "")</f>
        <v/>
      </c>
    </row>
    <row r="44" spans="1:35" ht="36.75" customHeight="1">
      <c r="A44" s="198">
        <f t="shared" si="4"/>
        <v>34</v>
      </c>
      <c r="B44" s="199" t="str">
        <f>IF(基本情報入力シート!B90="","",基本情報入力シート!B90)</f>
        <v/>
      </c>
      <c r="C44" s="200" t="str">
        <f>IF(基本情報入力シート!L90="","",基本情報入力シート!L90)</f>
        <v/>
      </c>
      <c r="D44" s="200" t="str">
        <f>IF(基本情報入力シート!Q90="","",基本情報入力シート!Q90)</f>
        <v/>
      </c>
      <c r="E44" s="200" t="str">
        <f>IF(基本情報入力シート!V90="","",基本情報入力シート!V90)</f>
        <v/>
      </c>
      <c r="F44" s="200" t="str">
        <f>IF(基本情報入力シート!W90="","",基本情報入力シート!W90)</f>
        <v/>
      </c>
      <c r="G44" s="200" t="str">
        <f>IF(基本情報入力シート!X90="","",基本情報入力シート!X90)</f>
        <v/>
      </c>
      <c r="H44" s="195" t="str">
        <f>IF(基本情報入力シート!Z90="","",基本情報入力シート!Z90)</f>
        <v/>
      </c>
      <c r="I44" s="23" t="str">
        <f>IF(基本情報入力シート!AA90="","",基本情報入力シート!AA90)</f>
        <v/>
      </c>
      <c r="J44" s="26"/>
      <c r="K44" s="25" t="str">
        <f>IF(G44="","",VLOOKUP(G44,【参考】数式用!$A$3:$C$48,3,FALSE))</f>
        <v/>
      </c>
      <c r="L44" s="201" t="str">
        <f t="shared" si="1"/>
        <v/>
      </c>
      <c r="M44" s="174"/>
      <c r="N44" s="175"/>
      <c r="O44" s="175"/>
      <c r="P44" s="142"/>
      <c r="Q44" s="142"/>
      <c r="R44" s="145"/>
      <c r="S44" s="28"/>
      <c r="T44" s="605" t="str">
        <f t="shared" si="2"/>
        <v/>
      </c>
      <c r="U44" s="605"/>
      <c r="V44" s="605"/>
      <c r="W44" s="605"/>
      <c r="X44" s="605"/>
      <c r="Y44" s="605"/>
      <c r="Z44" s="605"/>
      <c r="AA44" s="605"/>
      <c r="AB44" s="605"/>
      <c r="AC44" s="605"/>
      <c r="AD44" s="605"/>
      <c r="AF44" s="207" t="e">
        <f>IF(AND(G44&lt;&gt;"",#REF!="○"), "色付け", "")</f>
        <v>#REF!</v>
      </c>
      <c r="AG44" s="207" t="str">
        <f t="shared" si="3"/>
        <v>×</v>
      </c>
      <c r="AH44" s="196" t="e">
        <f>D44&amp;#REF!&amp;Q44</f>
        <v>#REF!</v>
      </c>
      <c r="AI44" s="197" t="str">
        <f t="shared" si="5"/>
        <v/>
      </c>
    </row>
    <row r="45" spans="1:35" ht="36.75" customHeight="1">
      <c r="A45" s="198">
        <f t="shared" si="4"/>
        <v>35</v>
      </c>
      <c r="B45" s="199" t="str">
        <f>IF(基本情報入力シート!B91="","",基本情報入力シート!B91)</f>
        <v/>
      </c>
      <c r="C45" s="200" t="str">
        <f>IF(基本情報入力シート!L91="","",基本情報入力シート!L91)</f>
        <v/>
      </c>
      <c r="D45" s="200" t="str">
        <f>IF(基本情報入力シート!Q91="","",基本情報入力シート!Q91)</f>
        <v/>
      </c>
      <c r="E45" s="200" t="str">
        <f>IF(基本情報入力シート!V91="","",基本情報入力シート!V91)</f>
        <v/>
      </c>
      <c r="F45" s="200" t="str">
        <f>IF(基本情報入力シート!W91="","",基本情報入力シート!W91)</f>
        <v/>
      </c>
      <c r="G45" s="200" t="str">
        <f>IF(基本情報入力シート!X91="","",基本情報入力シート!X91)</f>
        <v/>
      </c>
      <c r="H45" s="195" t="str">
        <f>IF(基本情報入力シート!Z91="","",基本情報入力シート!Z91)</f>
        <v/>
      </c>
      <c r="I45" s="23" t="str">
        <f>IF(基本情報入力シート!AA91="","",基本情報入力シート!AA91)</f>
        <v/>
      </c>
      <c r="J45" s="26"/>
      <c r="K45" s="25" t="str">
        <f>IF(G45="","",VLOOKUP(G45,【参考】数式用!$A$3:$C$48,3,FALSE))</f>
        <v/>
      </c>
      <c r="L45" s="201" t="str">
        <f t="shared" si="1"/>
        <v/>
      </c>
      <c r="M45" s="174"/>
      <c r="N45" s="175"/>
      <c r="O45" s="175"/>
      <c r="P45" s="142"/>
      <c r="Q45" s="142"/>
      <c r="R45" s="145"/>
      <c r="S45" s="28"/>
      <c r="T45" s="605" t="str">
        <f t="shared" si="2"/>
        <v/>
      </c>
      <c r="U45" s="605"/>
      <c r="V45" s="605"/>
      <c r="W45" s="605"/>
      <c r="X45" s="605"/>
      <c r="Y45" s="605"/>
      <c r="Z45" s="605"/>
      <c r="AA45" s="605"/>
      <c r="AB45" s="605"/>
      <c r="AC45" s="605"/>
      <c r="AD45" s="605"/>
      <c r="AF45" s="207" t="e">
        <f>IF(AND(G45&lt;&gt;"",#REF!="○"), "色付け", "")</f>
        <v>#REF!</v>
      </c>
      <c r="AG45" s="207" t="str">
        <f t="shared" si="3"/>
        <v>×</v>
      </c>
      <c r="AH45" s="196" t="e">
        <f>D45&amp;#REF!&amp;Q45</f>
        <v>#REF!</v>
      </c>
      <c r="AI45" s="197" t="str">
        <f t="shared" si="5"/>
        <v/>
      </c>
    </row>
    <row r="46" spans="1:35" ht="36.75" customHeight="1">
      <c r="A46" s="198">
        <f t="shared" si="4"/>
        <v>36</v>
      </c>
      <c r="B46" s="199" t="str">
        <f>IF(基本情報入力シート!B92="","",基本情報入力シート!B92)</f>
        <v/>
      </c>
      <c r="C46" s="200" t="str">
        <f>IF(基本情報入力シート!L92="","",基本情報入力シート!L92)</f>
        <v/>
      </c>
      <c r="D46" s="200" t="str">
        <f>IF(基本情報入力シート!Q92="","",基本情報入力シート!Q92)</f>
        <v/>
      </c>
      <c r="E46" s="200" t="str">
        <f>IF(基本情報入力シート!V92="","",基本情報入力シート!V92)</f>
        <v/>
      </c>
      <c r="F46" s="200" t="str">
        <f>IF(基本情報入力シート!W92="","",基本情報入力シート!W92)</f>
        <v/>
      </c>
      <c r="G46" s="200" t="str">
        <f>IF(基本情報入力シート!X92="","",基本情報入力シート!X92)</f>
        <v/>
      </c>
      <c r="H46" s="195" t="str">
        <f>IF(基本情報入力シート!Z92="","",基本情報入力シート!Z92)</f>
        <v/>
      </c>
      <c r="I46" s="23" t="str">
        <f>IF(基本情報入力シート!AA92="","",基本情報入力シート!AA92)</f>
        <v/>
      </c>
      <c r="J46" s="26"/>
      <c r="K46" s="25" t="str">
        <f>IF(G46="","",VLOOKUP(G46,【参考】数式用!$A$3:$C$48,3,FALSE))</f>
        <v/>
      </c>
      <c r="L46" s="201" t="str">
        <f t="shared" si="1"/>
        <v/>
      </c>
      <c r="M46" s="174"/>
      <c r="N46" s="175"/>
      <c r="O46" s="175"/>
      <c r="P46" s="142"/>
      <c r="Q46" s="142"/>
      <c r="R46" s="145"/>
      <c r="S46" s="28"/>
      <c r="T46" s="605" t="str">
        <f t="shared" si="2"/>
        <v/>
      </c>
      <c r="U46" s="605"/>
      <c r="V46" s="605"/>
      <c r="W46" s="605"/>
      <c r="X46" s="605"/>
      <c r="Y46" s="605"/>
      <c r="Z46" s="605"/>
      <c r="AA46" s="605"/>
      <c r="AB46" s="605"/>
      <c r="AC46" s="605"/>
      <c r="AD46" s="605"/>
      <c r="AF46" s="207" t="e">
        <f>IF(AND(G46&lt;&gt;"",#REF!="○"), "色付け", "")</f>
        <v>#REF!</v>
      </c>
      <c r="AG46" s="207" t="str">
        <f t="shared" si="3"/>
        <v>×</v>
      </c>
      <c r="AH46" s="196" t="e">
        <f>D46&amp;#REF!&amp;Q46</f>
        <v>#REF!</v>
      </c>
      <c r="AI46" s="197" t="str">
        <f t="shared" si="5"/>
        <v/>
      </c>
    </row>
    <row r="47" spans="1:35" ht="36.75" customHeight="1">
      <c r="A47" s="198">
        <f t="shared" si="4"/>
        <v>37</v>
      </c>
      <c r="B47" s="199" t="str">
        <f>IF(基本情報入力シート!B93="","",基本情報入力シート!B93)</f>
        <v/>
      </c>
      <c r="C47" s="200" t="str">
        <f>IF(基本情報入力シート!L93="","",基本情報入力シート!L93)</f>
        <v/>
      </c>
      <c r="D47" s="200" t="str">
        <f>IF(基本情報入力シート!Q93="","",基本情報入力シート!Q93)</f>
        <v/>
      </c>
      <c r="E47" s="200" t="str">
        <f>IF(基本情報入力シート!V93="","",基本情報入力シート!V93)</f>
        <v/>
      </c>
      <c r="F47" s="200" t="str">
        <f>IF(基本情報入力シート!W93="","",基本情報入力シート!W93)</f>
        <v/>
      </c>
      <c r="G47" s="200" t="str">
        <f>IF(基本情報入力シート!X93="","",基本情報入力シート!X93)</f>
        <v/>
      </c>
      <c r="H47" s="195" t="str">
        <f>IF(基本情報入力シート!Z93="","",基本情報入力シート!Z93)</f>
        <v/>
      </c>
      <c r="I47" s="23" t="str">
        <f>IF(基本情報入力シート!AA93="","",基本情報入力シート!AA93)</f>
        <v/>
      </c>
      <c r="J47" s="26"/>
      <c r="K47" s="25" t="str">
        <f>IF(G47="","",VLOOKUP(G47,【参考】数式用!$A$3:$C$48,3,FALSE))</f>
        <v/>
      </c>
      <c r="L47" s="201" t="str">
        <f t="shared" si="1"/>
        <v/>
      </c>
      <c r="M47" s="174"/>
      <c r="N47" s="175"/>
      <c r="O47" s="175"/>
      <c r="P47" s="142"/>
      <c r="Q47" s="142"/>
      <c r="R47" s="145"/>
      <c r="S47" s="28"/>
      <c r="T47" s="605" t="str">
        <f t="shared" si="2"/>
        <v/>
      </c>
      <c r="U47" s="605"/>
      <c r="V47" s="605"/>
      <c r="W47" s="605"/>
      <c r="X47" s="605"/>
      <c r="Y47" s="605"/>
      <c r="Z47" s="605"/>
      <c r="AA47" s="605"/>
      <c r="AB47" s="605"/>
      <c r="AC47" s="605"/>
      <c r="AD47" s="605"/>
      <c r="AF47" s="207" t="e">
        <f>IF(AND(G47&lt;&gt;"",#REF!="○"), "色付け", "")</f>
        <v>#REF!</v>
      </c>
      <c r="AG47" s="207" t="str">
        <f t="shared" si="3"/>
        <v>×</v>
      </c>
      <c r="AH47" s="196" t="e">
        <f>D47&amp;#REF!&amp;Q47</f>
        <v>#REF!</v>
      </c>
      <c r="AI47" s="197" t="str">
        <f t="shared" si="5"/>
        <v/>
      </c>
    </row>
    <row r="48" spans="1:35" ht="36.75" customHeight="1">
      <c r="A48" s="198">
        <f t="shared" si="4"/>
        <v>38</v>
      </c>
      <c r="B48" s="199" t="str">
        <f>IF(基本情報入力シート!B94="","",基本情報入力シート!B94)</f>
        <v/>
      </c>
      <c r="C48" s="200" t="str">
        <f>IF(基本情報入力シート!L94="","",基本情報入力シート!L94)</f>
        <v/>
      </c>
      <c r="D48" s="200" t="str">
        <f>IF(基本情報入力シート!Q94="","",基本情報入力シート!Q94)</f>
        <v/>
      </c>
      <c r="E48" s="200" t="str">
        <f>IF(基本情報入力シート!V94="","",基本情報入力シート!V94)</f>
        <v/>
      </c>
      <c r="F48" s="200" t="str">
        <f>IF(基本情報入力シート!W94="","",基本情報入力シート!W94)</f>
        <v/>
      </c>
      <c r="G48" s="200" t="str">
        <f>IF(基本情報入力シート!X94="","",基本情報入力シート!X94)</f>
        <v/>
      </c>
      <c r="H48" s="195" t="str">
        <f>IF(基本情報入力シート!Z94="","",基本情報入力シート!Z94)</f>
        <v/>
      </c>
      <c r="I48" s="23" t="str">
        <f>IF(基本情報入力シート!AA94="","",基本情報入力シート!AA94)</f>
        <v/>
      </c>
      <c r="J48" s="26"/>
      <c r="K48" s="25" t="str">
        <f>IF(G48="","",VLOOKUP(G48,【参考】数式用!$A$3:$C$48,3,FALSE))</f>
        <v/>
      </c>
      <c r="L48" s="201" t="str">
        <f t="shared" si="1"/>
        <v/>
      </c>
      <c r="M48" s="174"/>
      <c r="N48" s="175"/>
      <c r="O48" s="175"/>
      <c r="P48" s="142"/>
      <c r="Q48" s="142"/>
      <c r="R48" s="145"/>
      <c r="S48" s="28"/>
      <c r="T48" s="605" t="str">
        <f t="shared" si="2"/>
        <v/>
      </c>
      <c r="U48" s="605"/>
      <c r="V48" s="605"/>
      <c r="W48" s="605"/>
      <c r="X48" s="605"/>
      <c r="Y48" s="605"/>
      <c r="Z48" s="605"/>
      <c r="AA48" s="605"/>
      <c r="AB48" s="605"/>
      <c r="AC48" s="605"/>
      <c r="AD48" s="605"/>
      <c r="AF48" s="207" t="e">
        <f>IF(AND(G48&lt;&gt;"",#REF!="○"), "色付け", "")</f>
        <v>#REF!</v>
      </c>
      <c r="AG48" s="207" t="str">
        <f t="shared" si="3"/>
        <v>×</v>
      </c>
      <c r="AH48" s="196" t="e">
        <f>D48&amp;#REF!&amp;Q48</f>
        <v>#REF!</v>
      </c>
      <c r="AI48" s="197" t="str">
        <f t="shared" si="5"/>
        <v/>
      </c>
    </row>
    <row r="49" spans="1:35" ht="36.75" customHeight="1">
      <c r="A49" s="198">
        <f t="shared" si="4"/>
        <v>39</v>
      </c>
      <c r="B49" s="199" t="str">
        <f>IF(基本情報入力シート!B95="","",基本情報入力シート!B95)</f>
        <v/>
      </c>
      <c r="C49" s="200" t="str">
        <f>IF(基本情報入力シート!L95="","",基本情報入力シート!L95)</f>
        <v/>
      </c>
      <c r="D49" s="200" t="str">
        <f>IF(基本情報入力シート!Q95="","",基本情報入力シート!Q95)</f>
        <v/>
      </c>
      <c r="E49" s="200" t="str">
        <f>IF(基本情報入力シート!V95="","",基本情報入力シート!V95)</f>
        <v/>
      </c>
      <c r="F49" s="200" t="str">
        <f>IF(基本情報入力シート!W95="","",基本情報入力シート!W95)</f>
        <v/>
      </c>
      <c r="G49" s="200" t="str">
        <f>IF(基本情報入力シート!X95="","",基本情報入力シート!X95)</f>
        <v/>
      </c>
      <c r="H49" s="195" t="str">
        <f>IF(基本情報入力シート!Z95="","",基本情報入力シート!Z95)</f>
        <v/>
      </c>
      <c r="I49" s="23" t="str">
        <f>IF(基本情報入力シート!AA95="","",基本情報入力シート!AA95)</f>
        <v/>
      </c>
      <c r="J49" s="26"/>
      <c r="K49" s="25" t="str">
        <f>IF(G49="","",VLOOKUP(G49,【参考】数式用!$A$3:$C$48,3,FALSE))</f>
        <v/>
      </c>
      <c r="L49" s="201" t="str">
        <f t="shared" si="1"/>
        <v/>
      </c>
      <c r="M49" s="174"/>
      <c r="N49" s="175"/>
      <c r="O49" s="175"/>
      <c r="P49" s="142"/>
      <c r="Q49" s="142"/>
      <c r="R49" s="145"/>
      <c r="S49" s="28"/>
      <c r="T49" s="605" t="str">
        <f t="shared" si="2"/>
        <v/>
      </c>
      <c r="U49" s="605"/>
      <c r="V49" s="605"/>
      <c r="W49" s="605"/>
      <c r="X49" s="605"/>
      <c r="Y49" s="605"/>
      <c r="Z49" s="605"/>
      <c r="AA49" s="605"/>
      <c r="AB49" s="605"/>
      <c r="AC49" s="605"/>
      <c r="AD49" s="605"/>
      <c r="AF49" s="207" t="e">
        <f>IF(AND(G49&lt;&gt;"",#REF!="○"), "色付け", "")</f>
        <v>#REF!</v>
      </c>
      <c r="AG49" s="207" t="str">
        <f t="shared" si="3"/>
        <v>×</v>
      </c>
      <c r="AH49" s="196" t="e">
        <f>D49&amp;#REF!&amp;Q49</f>
        <v>#REF!</v>
      </c>
      <c r="AI49" s="197" t="str">
        <f t="shared" si="5"/>
        <v/>
      </c>
    </row>
    <row r="50" spans="1:35" ht="36.75" customHeight="1">
      <c r="A50" s="198">
        <f t="shared" si="4"/>
        <v>40</v>
      </c>
      <c r="B50" s="199" t="str">
        <f>IF(基本情報入力シート!B96="","",基本情報入力シート!B96)</f>
        <v/>
      </c>
      <c r="C50" s="200" t="str">
        <f>IF(基本情報入力シート!L96="","",基本情報入力シート!L96)</f>
        <v/>
      </c>
      <c r="D50" s="200" t="str">
        <f>IF(基本情報入力シート!Q96="","",基本情報入力シート!Q96)</f>
        <v/>
      </c>
      <c r="E50" s="200" t="str">
        <f>IF(基本情報入力シート!V96="","",基本情報入力シート!V96)</f>
        <v/>
      </c>
      <c r="F50" s="200" t="str">
        <f>IF(基本情報入力シート!W96="","",基本情報入力シート!W96)</f>
        <v/>
      </c>
      <c r="G50" s="200" t="str">
        <f>IF(基本情報入力シート!X96="","",基本情報入力シート!X96)</f>
        <v/>
      </c>
      <c r="H50" s="195" t="str">
        <f>IF(基本情報入力シート!Z96="","",基本情報入力シート!Z96)</f>
        <v/>
      </c>
      <c r="I50" s="23" t="str">
        <f>IF(基本情報入力シート!AA96="","",基本情報入力シート!AA96)</f>
        <v/>
      </c>
      <c r="J50" s="26"/>
      <c r="K50" s="25" t="str">
        <f>IF(G50="","",VLOOKUP(G50,【参考】数式用!$A$3:$C$48,3,FALSE))</f>
        <v/>
      </c>
      <c r="L50" s="201" t="str">
        <f t="shared" si="1"/>
        <v/>
      </c>
      <c r="M50" s="174"/>
      <c r="N50" s="175"/>
      <c r="O50" s="175"/>
      <c r="P50" s="142"/>
      <c r="Q50" s="142"/>
      <c r="R50" s="145"/>
      <c r="S50" s="28"/>
      <c r="T50" s="605" t="str">
        <f t="shared" si="2"/>
        <v/>
      </c>
      <c r="U50" s="605"/>
      <c r="V50" s="605"/>
      <c r="W50" s="605"/>
      <c r="X50" s="605"/>
      <c r="Y50" s="605"/>
      <c r="Z50" s="605"/>
      <c r="AA50" s="605"/>
      <c r="AB50" s="605"/>
      <c r="AC50" s="605"/>
      <c r="AD50" s="605"/>
      <c r="AF50" s="207" t="e">
        <f>IF(AND(G50&lt;&gt;"",#REF!="○"), "色付け", "")</f>
        <v>#REF!</v>
      </c>
      <c r="AG50" s="207" t="str">
        <f t="shared" si="3"/>
        <v>×</v>
      </c>
      <c r="AH50" s="196" t="e">
        <f>D50&amp;#REF!&amp;Q50</f>
        <v>#REF!</v>
      </c>
      <c r="AI50" s="197" t="str">
        <f t="shared" si="5"/>
        <v/>
      </c>
    </row>
    <row r="51" spans="1:35" ht="36.75" customHeight="1">
      <c r="A51" s="198">
        <f t="shared" si="4"/>
        <v>41</v>
      </c>
      <c r="B51" s="199" t="str">
        <f>IF(基本情報入力シート!B97="","",基本情報入力シート!B97)</f>
        <v/>
      </c>
      <c r="C51" s="200" t="str">
        <f>IF(基本情報入力シート!L97="","",基本情報入力シート!L97)</f>
        <v/>
      </c>
      <c r="D51" s="200" t="str">
        <f>IF(基本情報入力シート!Q97="","",基本情報入力シート!Q97)</f>
        <v/>
      </c>
      <c r="E51" s="200" t="str">
        <f>IF(基本情報入力シート!V97="","",基本情報入力シート!V97)</f>
        <v/>
      </c>
      <c r="F51" s="200" t="str">
        <f>IF(基本情報入力シート!W97="","",基本情報入力シート!W97)</f>
        <v/>
      </c>
      <c r="G51" s="200" t="str">
        <f>IF(基本情報入力シート!X97="","",基本情報入力シート!X97)</f>
        <v/>
      </c>
      <c r="H51" s="195" t="str">
        <f>IF(基本情報入力シート!Z97="","",基本情報入力シート!Z97)</f>
        <v/>
      </c>
      <c r="I51" s="23" t="str">
        <f>IF(基本情報入力シート!AA97="","",基本情報入力シート!AA97)</f>
        <v/>
      </c>
      <c r="J51" s="26"/>
      <c r="K51" s="25" t="str">
        <f>IF(G51="","",VLOOKUP(G51,【参考】数式用!$A$3:$C$48,3,FALSE))</f>
        <v/>
      </c>
      <c r="L51" s="201" t="str">
        <f t="shared" si="1"/>
        <v/>
      </c>
      <c r="M51" s="174"/>
      <c r="N51" s="175"/>
      <c r="O51" s="175"/>
      <c r="P51" s="142"/>
      <c r="Q51" s="142"/>
      <c r="R51" s="145"/>
      <c r="S51" s="28"/>
      <c r="T51" s="605" t="str">
        <f t="shared" si="2"/>
        <v/>
      </c>
      <c r="U51" s="605"/>
      <c r="V51" s="605"/>
      <c r="W51" s="605"/>
      <c r="X51" s="605"/>
      <c r="Y51" s="605"/>
      <c r="Z51" s="605"/>
      <c r="AA51" s="605"/>
      <c r="AB51" s="605"/>
      <c r="AC51" s="605"/>
      <c r="AD51" s="605"/>
      <c r="AF51" s="207" t="e">
        <f>IF(AND(G51&lt;&gt;"",#REF!="○"), "色付け", "")</f>
        <v>#REF!</v>
      </c>
      <c r="AG51" s="207" t="str">
        <f t="shared" si="3"/>
        <v>×</v>
      </c>
      <c r="AH51" s="196" t="e">
        <f>D51&amp;#REF!&amp;Q51</f>
        <v>#REF!</v>
      </c>
      <c r="AI51" s="197" t="str">
        <f t="shared" si="5"/>
        <v/>
      </c>
    </row>
    <row r="52" spans="1:35" ht="36.75" customHeight="1">
      <c r="A52" s="198">
        <f t="shared" si="4"/>
        <v>42</v>
      </c>
      <c r="B52" s="199" t="str">
        <f>IF(基本情報入力シート!B98="","",基本情報入力シート!B98)</f>
        <v/>
      </c>
      <c r="C52" s="200" t="str">
        <f>IF(基本情報入力シート!L98="","",基本情報入力シート!L98)</f>
        <v/>
      </c>
      <c r="D52" s="200" t="str">
        <f>IF(基本情報入力シート!Q98="","",基本情報入力シート!Q98)</f>
        <v/>
      </c>
      <c r="E52" s="200" t="str">
        <f>IF(基本情報入力シート!V98="","",基本情報入力シート!V98)</f>
        <v/>
      </c>
      <c r="F52" s="200" t="str">
        <f>IF(基本情報入力シート!W98="","",基本情報入力シート!W98)</f>
        <v/>
      </c>
      <c r="G52" s="200" t="str">
        <f>IF(基本情報入力シート!X98="","",基本情報入力シート!X98)</f>
        <v/>
      </c>
      <c r="H52" s="195" t="str">
        <f>IF(基本情報入力シート!Z98="","",基本情報入力シート!Z98)</f>
        <v/>
      </c>
      <c r="I52" s="23" t="str">
        <f>IF(基本情報入力シート!AA98="","",基本情報入力シート!AA98)</f>
        <v/>
      </c>
      <c r="J52" s="26"/>
      <c r="K52" s="25" t="str">
        <f>IF(G52="","",VLOOKUP(G52,【参考】数式用!$A$3:$C$48,3,FALSE))</f>
        <v/>
      </c>
      <c r="L52" s="201" t="str">
        <f t="shared" si="1"/>
        <v/>
      </c>
      <c r="M52" s="174"/>
      <c r="N52" s="175"/>
      <c r="O52" s="175"/>
      <c r="P52" s="142"/>
      <c r="Q52" s="142"/>
      <c r="R52" s="145"/>
      <c r="S52" s="28"/>
      <c r="T52" s="605" t="str">
        <f t="shared" si="2"/>
        <v/>
      </c>
      <c r="U52" s="605"/>
      <c r="V52" s="605"/>
      <c r="W52" s="605"/>
      <c r="X52" s="605"/>
      <c r="Y52" s="605"/>
      <c r="Z52" s="605"/>
      <c r="AA52" s="605"/>
      <c r="AB52" s="605"/>
      <c r="AC52" s="605"/>
      <c r="AD52" s="605"/>
      <c r="AF52" s="207" t="e">
        <f>IF(AND(G52&lt;&gt;"",#REF!="○"), "色付け", "")</f>
        <v>#REF!</v>
      </c>
      <c r="AG52" s="207" t="str">
        <f t="shared" si="3"/>
        <v>×</v>
      </c>
      <c r="AH52" s="196" t="e">
        <f>D52&amp;#REF!&amp;Q52</f>
        <v>#REF!</v>
      </c>
      <c r="AI52" s="197" t="str">
        <f t="shared" si="5"/>
        <v/>
      </c>
    </row>
    <row r="53" spans="1:35" ht="36.75" customHeight="1">
      <c r="A53" s="198">
        <f t="shared" si="4"/>
        <v>43</v>
      </c>
      <c r="B53" s="199" t="str">
        <f>IF(基本情報入力シート!B99="","",基本情報入力シート!B99)</f>
        <v/>
      </c>
      <c r="C53" s="200" t="str">
        <f>IF(基本情報入力シート!L99="","",基本情報入力シート!L99)</f>
        <v/>
      </c>
      <c r="D53" s="200" t="str">
        <f>IF(基本情報入力シート!Q99="","",基本情報入力シート!Q99)</f>
        <v/>
      </c>
      <c r="E53" s="200" t="str">
        <f>IF(基本情報入力シート!V99="","",基本情報入力シート!V99)</f>
        <v/>
      </c>
      <c r="F53" s="200" t="str">
        <f>IF(基本情報入力シート!W99="","",基本情報入力シート!W99)</f>
        <v/>
      </c>
      <c r="G53" s="200" t="str">
        <f>IF(基本情報入力シート!X99="","",基本情報入力シート!X99)</f>
        <v/>
      </c>
      <c r="H53" s="195" t="str">
        <f>IF(基本情報入力シート!Z99="","",基本情報入力シート!Z99)</f>
        <v/>
      </c>
      <c r="I53" s="23" t="str">
        <f>IF(基本情報入力シート!AA99="","",基本情報入力シート!AA99)</f>
        <v/>
      </c>
      <c r="J53" s="26"/>
      <c r="K53" s="25" t="str">
        <f>IF(G53="","",VLOOKUP(G53,【参考】数式用!$A$3:$C$48,3,FALSE))</f>
        <v/>
      </c>
      <c r="L53" s="201" t="str">
        <f t="shared" si="1"/>
        <v/>
      </c>
      <c r="M53" s="174"/>
      <c r="N53" s="175"/>
      <c r="O53" s="175"/>
      <c r="P53" s="142"/>
      <c r="Q53" s="142"/>
      <c r="R53" s="145"/>
      <c r="S53" s="28"/>
      <c r="T53" s="605" t="str">
        <f t="shared" si="2"/>
        <v/>
      </c>
      <c r="U53" s="605"/>
      <c r="V53" s="605"/>
      <c r="W53" s="605"/>
      <c r="X53" s="605"/>
      <c r="Y53" s="605"/>
      <c r="Z53" s="605"/>
      <c r="AA53" s="605"/>
      <c r="AB53" s="605"/>
      <c r="AC53" s="605"/>
      <c r="AD53" s="605"/>
      <c r="AF53" s="207" t="e">
        <f>IF(AND(G53&lt;&gt;"",#REF!="○"), "色付け", "")</f>
        <v>#REF!</v>
      </c>
      <c r="AG53" s="207" t="str">
        <f t="shared" si="3"/>
        <v>×</v>
      </c>
      <c r="AH53" s="196" t="e">
        <f>D53&amp;#REF!&amp;Q53</f>
        <v>#REF!</v>
      </c>
      <c r="AI53" s="197" t="str">
        <f t="shared" si="5"/>
        <v/>
      </c>
    </row>
    <row r="54" spans="1:35" ht="36.75" customHeight="1">
      <c r="A54" s="198">
        <f t="shared" si="4"/>
        <v>44</v>
      </c>
      <c r="B54" s="199" t="str">
        <f>IF(基本情報入力シート!B100="","",基本情報入力シート!B100)</f>
        <v/>
      </c>
      <c r="C54" s="200" t="str">
        <f>IF(基本情報入力シート!L100="","",基本情報入力シート!L100)</f>
        <v/>
      </c>
      <c r="D54" s="200" t="str">
        <f>IF(基本情報入力シート!Q100="","",基本情報入力シート!Q100)</f>
        <v/>
      </c>
      <c r="E54" s="200" t="str">
        <f>IF(基本情報入力シート!V100="","",基本情報入力シート!V100)</f>
        <v/>
      </c>
      <c r="F54" s="200" t="str">
        <f>IF(基本情報入力シート!W100="","",基本情報入力シート!W100)</f>
        <v/>
      </c>
      <c r="G54" s="200" t="str">
        <f>IF(基本情報入力シート!X100="","",基本情報入力シート!X100)</f>
        <v/>
      </c>
      <c r="H54" s="195" t="str">
        <f>IF(基本情報入力シート!Z100="","",基本情報入力シート!Z100)</f>
        <v/>
      </c>
      <c r="I54" s="23" t="str">
        <f>IF(基本情報入力シート!AA100="","",基本情報入力シート!AA100)</f>
        <v/>
      </c>
      <c r="J54" s="26"/>
      <c r="K54" s="25" t="str">
        <f>IF(G54="","",VLOOKUP(G54,【参考】数式用!$A$3:$C$48,3,FALSE))</f>
        <v/>
      </c>
      <c r="L54" s="201" t="str">
        <f t="shared" si="1"/>
        <v/>
      </c>
      <c r="M54" s="174"/>
      <c r="N54" s="175"/>
      <c r="O54" s="175"/>
      <c r="P54" s="142"/>
      <c r="Q54" s="142"/>
      <c r="R54" s="145"/>
      <c r="S54" s="28"/>
      <c r="T54" s="605" t="str">
        <f t="shared" si="2"/>
        <v/>
      </c>
      <c r="U54" s="605"/>
      <c r="V54" s="605"/>
      <c r="W54" s="605"/>
      <c r="X54" s="605"/>
      <c r="Y54" s="605"/>
      <c r="Z54" s="605"/>
      <c r="AA54" s="605"/>
      <c r="AB54" s="605"/>
      <c r="AC54" s="605"/>
      <c r="AD54" s="605"/>
      <c r="AF54" s="207" t="e">
        <f>IF(AND(G54&lt;&gt;"",#REF!="○"), "色付け", "")</f>
        <v>#REF!</v>
      </c>
      <c r="AG54" s="207" t="str">
        <f t="shared" si="3"/>
        <v>×</v>
      </c>
      <c r="AH54" s="196" t="e">
        <f>D54&amp;#REF!&amp;Q54</f>
        <v>#REF!</v>
      </c>
      <c r="AI54" s="197" t="str">
        <f t="shared" si="5"/>
        <v/>
      </c>
    </row>
    <row r="55" spans="1:35" ht="36.75" customHeight="1">
      <c r="A55" s="198">
        <f t="shared" si="4"/>
        <v>45</v>
      </c>
      <c r="B55" s="199" t="str">
        <f>IF(基本情報入力シート!B101="","",基本情報入力シート!B101)</f>
        <v/>
      </c>
      <c r="C55" s="200" t="str">
        <f>IF(基本情報入力シート!L101="","",基本情報入力シート!L101)</f>
        <v/>
      </c>
      <c r="D55" s="200" t="str">
        <f>IF(基本情報入力シート!Q101="","",基本情報入力シート!Q101)</f>
        <v/>
      </c>
      <c r="E55" s="200" t="str">
        <f>IF(基本情報入力シート!V101="","",基本情報入力シート!V101)</f>
        <v/>
      </c>
      <c r="F55" s="200" t="str">
        <f>IF(基本情報入力シート!W101="","",基本情報入力シート!W101)</f>
        <v/>
      </c>
      <c r="G55" s="200" t="str">
        <f>IF(基本情報入力シート!X101="","",基本情報入力シート!X101)</f>
        <v/>
      </c>
      <c r="H55" s="195" t="str">
        <f>IF(基本情報入力シート!Z101="","",基本情報入力シート!Z101)</f>
        <v/>
      </c>
      <c r="I55" s="23" t="str">
        <f>IF(基本情報入力シート!AA101="","",基本情報入力シート!AA101)</f>
        <v/>
      </c>
      <c r="J55" s="26"/>
      <c r="K55" s="25" t="str">
        <f>IF(G55="","",VLOOKUP(G55,【参考】数式用!$A$3:$C$48,3,FALSE))</f>
        <v/>
      </c>
      <c r="L55" s="201" t="str">
        <f t="shared" si="1"/>
        <v/>
      </c>
      <c r="M55" s="174"/>
      <c r="N55" s="175"/>
      <c r="O55" s="175"/>
      <c r="P55" s="142"/>
      <c r="Q55" s="142"/>
      <c r="R55" s="145"/>
      <c r="S55" s="28"/>
      <c r="T55" s="605" t="str">
        <f t="shared" si="2"/>
        <v/>
      </c>
      <c r="U55" s="605"/>
      <c r="V55" s="605"/>
      <c r="W55" s="605"/>
      <c r="X55" s="605"/>
      <c r="Y55" s="605"/>
      <c r="Z55" s="605"/>
      <c r="AA55" s="605"/>
      <c r="AB55" s="605"/>
      <c r="AC55" s="605"/>
      <c r="AD55" s="605"/>
      <c r="AF55" s="207" t="e">
        <f>IF(AND(G55&lt;&gt;"",#REF!="○"), "色付け", "")</f>
        <v>#REF!</v>
      </c>
      <c r="AG55" s="207" t="str">
        <f t="shared" si="3"/>
        <v>×</v>
      </c>
      <c r="AH55" s="196" t="e">
        <f>D55&amp;#REF!&amp;Q55</f>
        <v>#REF!</v>
      </c>
      <c r="AI55" s="197" t="str">
        <f t="shared" si="5"/>
        <v/>
      </c>
    </row>
    <row r="56" spans="1:35" ht="36.75" customHeight="1">
      <c r="A56" s="198">
        <f t="shared" si="4"/>
        <v>46</v>
      </c>
      <c r="B56" s="199" t="str">
        <f>IF(基本情報入力シート!B102="","",基本情報入力シート!B102)</f>
        <v/>
      </c>
      <c r="C56" s="200" t="str">
        <f>IF(基本情報入力シート!L102="","",基本情報入力シート!L102)</f>
        <v/>
      </c>
      <c r="D56" s="200" t="str">
        <f>IF(基本情報入力シート!Q102="","",基本情報入力シート!Q102)</f>
        <v/>
      </c>
      <c r="E56" s="200" t="str">
        <f>IF(基本情報入力シート!V102="","",基本情報入力シート!V102)</f>
        <v/>
      </c>
      <c r="F56" s="200" t="str">
        <f>IF(基本情報入力シート!W102="","",基本情報入力シート!W102)</f>
        <v/>
      </c>
      <c r="G56" s="200" t="str">
        <f>IF(基本情報入力シート!X102="","",基本情報入力シート!X102)</f>
        <v/>
      </c>
      <c r="H56" s="195" t="str">
        <f>IF(基本情報入力シート!Z102="","",基本情報入力シート!Z102)</f>
        <v/>
      </c>
      <c r="I56" s="23" t="str">
        <f>IF(基本情報入力シート!AA102="","",基本情報入力シート!AA102)</f>
        <v/>
      </c>
      <c r="J56" s="26"/>
      <c r="K56" s="25" t="str">
        <f>IF(G56="","",VLOOKUP(G56,【参考】数式用!$A$3:$C$48,3,FALSE))</f>
        <v/>
      </c>
      <c r="L56" s="201" t="str">
        <f t="shared" si="1"/>
        <v/>
      </c>
      <c r="M56" s="174"/>
      <c r="N56" s="175"/>
      <c r="O56" s="175"/>
      <c r="P56" s="142"/>
      <c r="Q56" s="142"/>
      <c r="R56" s="145"/>
      <c r="S56" s="28"/>
      <c r="T56" s="605" t="str">
        <f t="shared" si="2"/>
        <v/>
      </c>
      <c r="U56" s="605"/>
      <c r="V56" s="605"/>
      <c r="W56" s="605"/>
      <c r="X56" s="605"/>
      <c r="Y56" s="605"/>
      <c r="Z56" s="605"/>
      <c r="AA56" s="605"/>
      <c r="AB56" s="605"/>
      <c r="AC56" s="605"/>
      <c r="AD56" s="605"/>
      <c r="AF56" s="207" t="e">
        <f>IF(AND(G56&lt;&gt;"",#REF!="○"), "色付け", "")</f>
        <v>#REF!</v>
      </c>
      <c r="AG56" s="207" t="str">
        <f t="shared" si="3"/>
        <v>×</v>
      </c>
      <c r="AH56" s="196" t="e">
        <f>D56&amp;#REF!&amp;Q56</f>
        <v>#REF!</v>
      </c>
      <c r="AI56" s="197" t="str">
        <f t="shared" si="5"/>
        <v/>
      </c>
    </row>
    <row r="57" spans="1:35" ht="36.75" customHeight="1">
      <c r="A57" s="198">
        <f t="shared" si="4"/>
        <v>47</v>
      </c>
      <c r="B57" s="199" t="str">
        <f>IF(基本情報入力シート!B103="","",基本情報入力シート!B103)</f>
        <v/>
      </c>
      <c r="C57" s="200" t="str">
        <f>IF(基本情報入力シート!L103="","",基本情報入力シート!L103)</f>
        <v/>
      </c>
      <c r="D57" s="200" t="str">
        <f>IF(基本情報入力シート!Q103="","",基本情報入力シート!Q103)</f>
        <v/>
      </c>
      <c r="E57" s="200" t="str">
        <f>IF(基本情報入力シート!V103="","",基本情報入力シート!V103)</f>
        <v/>
      </c>
      <c r="F57" s="200" t="str">
        <f>IF(基本情報入力シート!W103="","",基本情報入力シート!W103)</f>
        <v/>
      </c>
      <c r="G57" s="200" t="str">
        <f>IF(基本情報入力シート!X103="","",基本情報入力シート!X103)</f>
        <v/>
      </c>
      <c r="H57" s="195" t="str">
        <f>IF(基本情報入力シート!Z103="","",基本情報入力シート!Z103)</f>
        <v/>
      </c>
      <c r="I57" s="23" t="str">
        <f>IF(基本情報入力シート!AA103="","",基本情報入力シート!AA103)</f>
        <v/>
      </c>
      <c r="J57" s="26"/>
      <c r="K57" s="25" t="str">
        <f>IF(G57="","",VLOOKUP(G57,【参考】数式用!$A$3:$C$48,3,FALSE))</f>
        <v/>
      </c>
      <c r="L57" s="201" t="str">
        <f t="shared" si="1"/>
        <v/>
      </c>
      <c r="M57" s="174"/>
      <c r="N57" s="175"/>
      <c r="O57" s="175"/>
      <c r="P57" s="142"/>
      <c r="Q57" s="142"/>
      <c r="R57" s="145"/>
      <c r="S57" s="28"/>
      <c r="T57" s="605" t="str">
        <f t="shared" si="2"/>
        <v/>
      </c>
      <c r="U57" s="605"/>
      <c r="V57" s="605"/>
      <c r="W57" s="605"/>
      <c r="X57" s="605"/>
      <c r="Y57" s="605"/>
      <c r="Z57" s="605"/>
      <c r="AA57" s="605"/>
      <c r="AB57" s="605"/>
      <c r="AC57" s="605"/>
      <c r="AD57" s="605"/>
      <c r="AF57" s="207" t="e">
        <f>IF(AND(G57&lt;&gt;"",#REF!="○"), "色付け", "")</f>
        <v>#REF!</v>
      </c>
      <c r="AG57" s="207" t="str">
        <f t="shared" si="3"/>
        <v>×</v>
      </c>
      <c r="AH57" s="196" t="e">
        <f>D57&amp;#REF!&amp;Q57</f>
        <v>#REF!</v>
      </c>
      <c r="AI57" s="197" t="str">
        <f t="shared" si="5"/>
        <v/>
      </c>
    </row>
    <row r="58" spans="1:35" ht="36.75" customHeight="1">
      <c r="A58" s="198">
        <f t="shared" si="4"/>
        <v>48</v>
      </c>
      <c r="B58" s="199" t="str">
        <f>IF(基本情報入力シート!B104="","",基本情報入力シート!B104)</f>
        <v/>
      </c>
      <c r="C58" s="200" t="str">
        <f>IF(基本情報入力シート!L104="","",基本情報入力シート!L104)</f>
        <v/>
      </c>
      <c r="D58" s="200" t="str">
        <f>IF(基本情報入力シート!Q104="","",基本情報入力シート!Q104)</f>
        <v/>
      </c>
      <c r="E58" s="200" t="str">
        <f>IF(基本情報入力シート!V104="","",基本情報入力シート!V104)</f>
        <v/>
      </c>
      <c r="F58" s="200" t="str">
        <f>IF(基本情報入力シート!W104="","",基本情報入力シート!W104)</f>
        <v/>
      </c>
      <c r="G58" s="200" t="str">
        <f>IF(基本情報入力シート!X104="","",基本情報入力シート!X104)</f>
        <v/>
      </c>
      <c r="H58" s="195" t="str">
        <f>IF(基本情報入力シート!Z104="","",基本情報入力シート!Z104)</f>
        <v/>
      </c>
      <c r="I58" s="23" t="str">
        <f>IF(基本情報入力シート!AA104="","",基本情報入力シート!AA104)</f>
        <v/>
      </c>
      <c r="J58" s="26"/>
      <c r="K58" s="25" t="str">
        <f>IF(G58="","",VLOOKUP(G58,【参考】数式用!$A$3:$C$48,3,FALSE))</f>
        <v/>
      </c>
      <c r="L58" s="201" t="str">
        <f t="shared" si="1"/>
        <v/>
      </c>
      <c r="M58" s="176"/>
      <c r="N58" s="175"/>
      <c r="O58" s="175"/>
      <c r="P58" s="142"/>
      <c r="Q58" s="142"/>
      <c r="R58" s="145"/>
      <c r="S58" s="28"/>
      <c r="T58" s="605" t="str">
        <f t="shared" si="2"/>
        <v/>
      </c>
      <c r="U58" s="605"/>
      <c r="V58" s="605"/>
      <c r="W58" s="605"/>
      <c r="X58" s="605"/>
      <c r="Y58" s="605"/>
      <c r="Z58" s="605"/>
      <c r="AA58" s="605"/>
      <c r="AB58" s="605"/>
      <c r="AC58" s="605"/>
      <c r="AD58" s="605"/>
      <c r="AF58" s="207" t="e">
        <f>IF(AND(G58&lt;&gt;"",#REF!="○"), "色付け", "")</f>
        <v>#REF!</v>
      </c>
      <c r="AG58" s="207" t="str">
        <f t="shared" si="3"/>
        <v>×</v>
      </c>
      <c r="AH58" s="196" t="e">
        <f>D58&amp;#REF!&amp;Q58</f>
        <v>#REF!</v>
      </c>
      <c r="AI58" s="197" t="str">
        <f t="shared" si="5"/>
        <v/>
      </c>
    </row>
    <row r="59" spans="1:35" ht="36.75" customHeight="1">
      <c r="A59" s="198">
        <f t="shared" si="4"/>
        <v>49</v>
      </c>
      <c r="B59" s="199" t="str">
        <f>IF(基本情報入力シート!B105="","",基本情報入力シート!B105)</f>
        <v/>
      </c>
      <c r="C59" s="200" t="str">
        <f>IF(基本情報入力シート!L105="","",基本情報入力シート!L105)</f>
        <v/>
      </c>
      <c r="D59" s="200" t="str">
        <f>IF(基本情報入力シート!Q105="","",基本情報入力シート!Q105)</f>
        <v/>
      </c>
      <c r="E59" s="200" t="str">
        <f>IF(基本情報入力シート!V105="","",基本情報入力シート!V105)</f>
        <v/>
      </c>
      <c r="F59" s="200" t="str">
        <f>IF(基本情報入力シート!W105="","",基本情報入力シート!W105)</f>
        <v/>
      </c>
      <c r="G59" s="200" t="str">
        <f>IF(基本情報入力シート!X105="","",基本情報入力シート!X105)</f>
        <v/>
      </c>
      <c r="H59" s="195" t="str">
        <f>IF(基本情報入力シート!Z105="","",基本情報入力シート!Z105)</f>
        <v/>
      </c>
      <c r="I59" s="23" t="str">
        <f>IF(基本情報入力シート!AA105="","",基本情報入力シート!AA105)</f>
        <v/>
      </c>
      <c r="J59" s="26"/>
      <c r="K59" s="25" t="str">
        <f>IF(G59="","",VLOOKUP(G59,【参考】数式用!$A$3:$C$48,3,FALSE))</f>
        <v/>
      </c>
      <c r="L59" s="201" t="str">
        <f t="shared" si="1"/>
        <v/>
      </c>
      <c r="M59" s="176"/>
      <c r="N59" s="175"/>
      <c r="O59" s="175"/>
      <c r="P59" s="142"/>
      <c r="Q59" s="142"/>
      <c r="R59" s="145"/>
      <c r="S59" s="28"/>
      <c r="T59" s="605" t="str">
        <f t="shared" si="2"/>
        <v/>
      </c>
      <c r="U59" s="605"/>
      <c r="V59" s="605"/>
      <c r="W59" s="605"/>
      <c r="X59" s="605"/>
      <c r="Y59" s="605"/>
      <c r="Z59" s="605"/>
      <c r="AA59" s="605"/>
      <c r="AB59" s="605"/>
      <c r="AC59" s="605"/>
      <c r="AD59" s="605"/>
      <c r="AF59" s="207" t="e">
        <f>IF(AND(G59&lt;&gt;"",#REF!="○"), "色付け", "")</f>
        <v>#REF!</v>
      </c>
      <c r="AG59" s="207" t="str">
        <f t="shared" si="3"/>
        <v>×</v>
      </c>
      <c r="AH59" s="196" t="e">
        <f>D59&amp;#REF!&amp;Q59</f>
        <v>#REF!</v>
      </c>
      <c r="AI59" s="197" t="str">
        <f t="shared" si="5"/>
        <v/>
      </c>
    </row>
    <row r="60" spans="1:35" ht="36.75" customHeight="1">
      <c r="A60" s="198">
        <f t="shared" si="4"/>
        <v>50</v>
      </c>
      <c r="B60" s="199" t="str">
        <f>IF(基本情報入力シート!B106="","",基本情報入力シート!B106)</f>
        <v/>
      </c>
      <c r="C60" s="200" t="str">
        <f>IF(基本情報入力シート!L106="","",基本情報入力シート!L106)</f>
        <v/>
      </c>
      <c r="D60" s="200" t="str">
        <f>IF(基本情報入力シート!Q106="","",基本情報入力シート!Q106)</f>
        <v/>
      </c>
      <c r="E60" s="200" t="str">
        <f>IF(基本情報入力シート!V106="","",基本情報入力シート!V106)</f>
        <v/>
      </c>
      <c r="F60" s="200" t="str">
        <f>IF(基本情報入力シート!W106="","",基本情報入力シート!W106)</f>
        <v/>
      </c>
      <c r="G60" s="200" t="str">
        <f>IF(基本情報入力シート!X106="","",基本情報入力シート!X106)</f>
        <v/>
      </c>
      <c r="H60" s="195" t="str">
        <f>IF(基本情報入力シート!Z106="","",基本情報入力シート!Z106)</f>
        <v/>
      </c>
      <c r="I60" s="23" t="str">
        <f>IF(基本情報入力シート!AA106="","",基本情報入力シート!AA106)</f>
        <v/>
      </c>
      <c r="J60" s="26"/>
      <c r="K60" s="25" t="str">
        <f>IF(G60="","",VLOOKUP(G60,【参考】数式用!$A$3:$C$48,3,FALSE))</f>
        <v/>
      </c>
      <c r="L60" s="201" t="str">
        <f t="shared" si="1"/>
        <v/>
      </c>
      <c r="M60" s="176"/>
      <c r="N60" s="175"/>
      <c r="O60" s="175"/>
      <c r="P60" s="142"/>
      <c r="Q60" s="142"/>
      <c r="R60" s="145"/>
      <c r="S60" s="28"/>
      <c r="T60" s="605" t="str">
        <f t="shared" si="2"/>
        <v/>
      </c>
      <c r="U60" s="605"/>
      <c r="V60" s="605"/>
      <c r="W60" s="605"/>
      <c r="X60" s="605"/>
      <c r="Y60" s="605"/>
      <c r="Z60" s="605"/>
      <c r="AA60" s="605"/>
      <c r="AB60" s="605"/>
      <c r="AC60" s="605"/>
      <c r="AD60" s="605"/>
      <c r="AF60" s="207" t="e">
        <f>IF(AND(G60&lt;&gt;"",#REF!="○"), "色付け", "")</f>
        <v>#REF!</v>
      </c>
      <c r="AG60" s="207" t="str">
        <f t="shared" si="3"/>
        <v>×</v>
      </c>
      <c r="AH60" s="196" t="e">
        <f>D60&amp;#REF!&amp;Q60</f>
        <v>#REF!</v>
      </c>
      <c r="AI60" s="197" t="str">
        <f t="shared" si="5"/>
        <v/>
      </c>
    </row>
    <row r="61" spans="1:35" ht="36.75" customHeight="1">
      <c r="A61" s="198">
        <f t="shared" si="4"/>
        <v>51</v>
      </c>
      <c r="B61" s="199" t="str">
        <f>IF(基本情報入力シート!B107="","",基本情報入力シート!B107)</f>
        <v/>
      </c>
      <c r="C61" s="200" t="str">
        <f>IF(基本情報入力シート!L107="","",基本情報入力シート!L107)</f>
        <v/>
      </c>
      <c r="D61" s="200" t="str">
        <f>IF(基本情報入力シート!Q107="","",基本情報入力シート!Q107)</f>
        <v/>
      </c>
      <c r="E61" s="200" t="str">
        <f>IF(基本情報入力シート!V107="","",基本情報入力シート!V107)</f>
        <v/>
      </c>
      <c r="F61" s="200" t="str">
        <f>IF(基本情報入力シート!W107="","",基本情報入力シート!W107)</f>
        <v/>
      </c>
      <c r="G61" s="200" t="str">
        <f>IF(基本情報入力シート!X107="","",基本情報入力シート!X107)</f>
        <v/>
      </c>
      <c r="H61" s="195" t="str">
        <f>IF(基本情報入力シート!Z107="","",基本情報入力シート!Z107)</f>
        <v/>
      </c>
      <c r="I61" s="23" t="str">
        <f>IF(基本情報入力シート!AA107="","",基本情報入力シート!AA107)</f>
        <v/>
      </c>
      <c r="J61" s="26"/>
      <c r="K61" s="25" t="str">
        <f>IF(G61="","",VLOOKUP(G61,【参考】数式用!$A$3:$C$48,3,FALSE))</f>
        <v/>
      </c>
      <c r="L61" s="201" t="str">
        <f t="shared" si="1"/>
        <v/>
      </c>
      <c r="M61" s="176"/>
      <c r="N61" s="175"/>
      <c r="O61" s="175"/>
      <c r="P61" s="142"/>
      <c r="Q61" s="142"/>
      <c r="R61" s="145"/>
      <c r="S61" s="28"/>
      <c r="T61" s="605" t="str">
        <f t="shared" si="2"/>
        <v/>
      </c>
      <c r="U61" s="605"/>
      <c r="V61" s="605"/>
      <c r="W61" s="605"/>
      <c r="X61" s="605"/>
      <c r="Y61" s="605"/>
      <c r="Z61" s="605"/>
      <c r="AA61" s="605"/>
      <c r="AB61" s="605"/>
      <c r="AC61" s="605"/>
      <c r="AD61" s="605"/>
      <c r="AF61" s="207" t="e">
        <f>IF(AND(G61&lt;&gt;"",#REF!="○"), "色付け", "")</f>
        <v>#REF!</v>
      </c>
      <c r="AG61" s="207" t="str">
        <f t="shared" si="3"/>
        <v>×</v>
      </c>
      <c r="AH61" s="196" t="e">
        <f>D61&amp;#REF!&amp;Q61</f>
        <v>#REF!</v>
      </c>
      <c r="AI61" s="197" t="str">
        <f t="shared" si="5"/>
        <v/>
      </c>
    </row>
    <row r="62" spans="1:35" ht="36.75" customHeight="1">
      <c r="A62" s="198">
        <f t="shared" si="4"/>
        <v>52</v>
      </c>
      <c r="B62" s="199" t="str">
        <f>IF(基本情報入力シート!B108="","",基本情報入力シート!B108)</f>
        <v/>
      </c>
      <c r="C62" s="200" t="str">
        <f>IF(基本情報入力シート!L108="","",基本情報入力シート!L108)</f>
        <v/>
      </c>
      <c r="D62" s="200" t="str">
        <f>IF(基本情報入力シート!Q108="","",基本情報入力シート!Q108)</f>
        <v/>
      </c>
      <c r="E62" s="200" t="str">
        <f>IF(基本情報入力シート!V108="","",基本情報入力シート!V108)</f>
        <v/>
      </c>
      <c r="F62" s="200" t="str">
        <f>IF(基本情報入力シート!W108="","",基本情報入力シート!W108)</f>
        <v/>
      </c>
      <c r="G62" s="200" t="str">
        <f>IF(基本情報入力シート!X108="","",基本情報入力シート!X108)</f>
        <v/>
      </c>
      <c r="H62" s="195" t="str">
        <f>IF(基本情報入力シート!Z108="","",基本情報入力シート!Z108)</f>
        <v/>
      </c>
      <c r="I62" s="23" t="str">
        <f>IF(基本情報入力シート!AA108="","",基本情報入力シート!AA108)</f>
        <v/>
      </c>
      <c r="J62" s="26"/>
      <c r="K62" s="25" t="str">
        <f>IF(G62="","",VLOOKUP(G62,【参考】数式用!$A$3:$C$48,3,FALSE))</f>
        <v/>
      </c>
      <c r="L62" s="201" t="str">
        <f t="shared" si="1"/>
        <v/>
      </c>
      <c r="M62" s="176"/>
      <c r="N62" s="175"/>
      <c r="O62" s="175"/>
      <c r="P62" s="142"/>
      <c r="Q62" s="142"/>
      <c r="R62" s="145"/>
      <c r="S62" s="28"/>
      <c r="T62" s="605" t="str">
        <f t="shared" si="2"/>
        <v/>
      </c>
      <c r="U62" s="605"/>
      <c r="V62" s="605"/>
      <c r="W62" s="605"/>
      <c r="X62" s="605"/>
      <c r="Y62" s="605"/>
      <c r="Z62" s="605"/>
      <c r="AA62" s="605"/>
      <c r="AB62" s="605"/>
      <c r="AC62" s="605"/>
      <c r="AD62" s="605"/>
      <c r="AF62" s="207" t="e">
        <f>IF(AND(G62&lt;&gt;"",#REF!="○"), "色付け", "")</f>
        <v>#REF!</v>
      </c>
      <c r="AG62" s="207" t="str">
        <f t="shared" si="3"/>
        <v>×</v>
      </c>
      <c r="AH62" s="196" t="e">
        <f>D62&amp;#REF!&amp;Q62</f>
        <v>#REF!</v>
      </c>
      <c r="AI62" s="197" t="str">
        <f t="shared" si="5"/>
        <v/>
      </c>
    </row>
    <row r="63" spans="1:35" ht="36.75" customHeight="1">
      <c r="A63" s="198">
        <f t="shared" si="4"/>
        <v>53</v>
      </c>
      <c r="B63" s="199" t="str">
        <f>IF(基本情報入力シート!B109="","",基本情報入力シート!B109)</f>
        <v/>
      </c>
      <c r="C63" s="200" t="str">
        <f>IF(基本情報入力シート!L109="","",基本情報入力シート!L109)</f>
        <v/>
      </c>
      <c r="D63" s="200" t="str">
        <f>IF(基本情報入力シート!Q109="","",基本情報入力シート!Q109)</f>
        <v/>
      </c>
      <c r="E63" s="200" t="str">
        <f>IF(基本情報入力シート!V109="","",基本情報入力シート!V109)</f>
        <v/>
      </c>
      <c r="F63" s="200" t="str">
        <f>IF(基本情報入力シート!W109="","",基本情報入力シート!W109)</f>
        <v/>
      </c>
      <c r="G63" s="200" t="str">
        <f>IF(基本情報入力シート!X109="","",基本情報入力シート!X109)</f>
        <v/>
      </c>
      <c r="H63" s="195" t="str">
        <f>IF(基本情報入力シート!Z109="","",基本情報入力シート!Z109)</f>
        <v/>
      </c>
      <c r="I63" s="23" t="str">
        <f>IF(基本情報入力シート!AA109="","",基本情報入力シート!AA109)</f>
        <v/>
      </c>
      <c r="J63" s="26"/>
      <c r="K63" s="25" t="str">
        <f>IF(G63="","",VLOOKUP(G63,【参考】数式用!$A$3:$C$48,3,FALSE))</f>
        <v/>
      </c>
      <c r="L63" s="201" t="str">
        <f t="shared" si="1"/>
        <v/>
      </c>
      <c r="M63" s="176"/>
      <c r="N63" s="175"/>
      <c r="O63" s="175"/>
      <c r="P63" s="142"/>
      <c r="Q63" s="142"/>
      <c r="R63" s="145"/>
      <c r="S63" s="28"/>
      <c r="T63" s="605" t="str">
        <f t="shared" si="2"/>
        <v/>
      </c>
      <c r="U63" s="605"/>
      <c r="V63" s="605"/>
      <c r="W63" s="605"/>
      <c r="X63" s="605"/>
      <c r="Y63" s="605"/>
      <c r="Z63" s="605"/>
      <c r="AA63" s="605"/>
      <c r="AB63" s="605"/>
      <c r="AC63" s="605"/>
      <c r="AD63" s="605"/>
      <c r="AF63" s="207" t="e">
        <f>IF(AND(G63&lt;&gt;"",#REF!="○"), "色付け", "")</f>
        <v>#REF!</v>
      </c>
      <c r="AG63" s="207" t="str">
        <f t="shared" si="3"/>
        <v>×</v>
      </c>
      <c r="AH63" s="196" t="e">
        <f>D63&amp;#REF!&amp;Q63</f>
        <v>#REF!</v>
      </c>
      <c r="AI63" s="197" t="str">
        <f t="shared" si="5"/>
        <v/>
      </c>
    </row>
    <row r="64" spans="1:35" ht="36.75" customHeight="1">
      <c r="A64" s="198">
        <f t="shared" si="4"/>
        <v>54</v>
      </c>
      <c r="B64" s="199" t="str">
        <f>IF(基本情報入力シート!B110="","",基本情報入力シート!B110)</f>
        <v/>
      </c>
      <c r="C64" s="200" t="str">
        <f>IF(基本情報入力シート!L110="","",基本情報入力シート!L110)</f>
        <v/>
      </c>
      <c r="D64" s="200" t="str">
        <f>IF(基本情報入力シート!Q110="","",基本情報入力シート!Q110)</f>
        <v/>
      </c>
      <c r="E64" s="200" t="str">
        <f>IF(基本情報入力シート!V110="","",基本情報入力シート!V110)</f>
        <v/>
      </c>
      <c r="F64" s="200" t="str">
        <f>IF(基本情報入力シート!W110="","",基本情報入力シート!W110)</f>
        <v/>
      </c>
      <c r="G64" s="200" t="str">
        <f>IF(基本情報入力シート!X110="","",基本情報入力シート!X110)</f>
        <v/>
      </c>
      <c r="H64" s="195" t="str">
        <f>IF(基本情報入力シート!Z110="","",基本情報入力シート!Z110)</f>
        <v/>
      </c>
      <c r="I64" s="23" t="str">
        <f>IF(基本情報入力シート!AA110="","",基本情報入力シート!AA110)</f>
        <v/>
      </c>
      <c r="J64" s="26"/>
      <c r="K64" s="25" t="str">
        <f>IF(G64="","",VLOOKUP(G64,【参考】数式用!$A$3:$C$48,3,FALSE))</f>
        <v/>
      </c>
      <c r="L64" s="201" t="str">
        <f t="shared" si="1"/>
        <v/>
      </c>
      <c r="M64" s="176"/>
      <c r="N64" s="175"/>
      <c r="O64" s="175"/>
      <c r="P64" s="142"/>
      <c r="Q64" s="142"/>
      <c r="R64" s="145"/>
      <c r="S64" s="28"/>
      <c r="T64" s="605" t="str">
        <f t="shared" si="2"/>
        <v/>
      </c>
      <c r="U64" s="605"/>
      <c r="V64" s="605"/>
      <c r="W64" s="605"/>
      <c r="X64" s="605"/>
      <c r="Y64" s="605"/>
      <c r="Z64" s="605"/>
      <c r="AA64" s="605"/>
      <c r="AB64" s="605"/>
      <c r="AC64" s="605"/>
      <c r="AD64" s="605"/>
      <c r="AF64" s="207" t="e">
        <f>IF(AND(G64&lt;&gt;"",#REF!="○"), "色付け", "")</f>
        <v>#REF!</v>
      </c>
      <c r="AG64" s="207" t="str">
        <f t="shared" si="3"/>
        <v>×</v>
      </c>
      <c r="AH64" s="196" t="e">
        <f>D64&amp;#REF!&amp;Q64</f>
        <v>#REF!</v>
      </c>
      <c r="AI64" s="197" t="str">
        <f t="shared" si="5"/>
        <v/>
      </c>
    </row>
    <row r="65" spans="1:35" ht="36.75" customHeight="1">
      <c r="A65" s="198">
        <f t="shared" si="4"/>
        <v>55</v>
      </c>
      <c r="B65" s="199" t="str">
        <f>IF(基本情報入力シート!B111="","",基本情報入力シート!B111)</f>
        <v/>
      </c>
      <c r="C65" s="200" t="str">
        <f>IF(基本情報入力シート!L111="","",基本情報入力シート!L111)</f>
        <v/>
      </c>
      <c r="D65" s="200" t="str">
        <f>IF(基本情報入力シート!Q111="","",基本情報入力シート!Q111)</f>
        <v/>
      </c>
      <c r="E65" s="200" t="str">
        <f>IF(基本情報入力シート!V111="","",基本情報入力シート!V111)</f>
        <v/>
      </c>
      <c r="F65" s="200" t="str">
        <f>IF(基本情報入力シート!W111="","",基本情報入力シート!W111)</f>
        <v/>
      </c>
      <c r="G65" s="200" t="str">
        <f>IF(基本情報入力シート!X111="","",基本情報入力シート!X111)</f>
        <v/>
      </c>
      <c r="H65" s="195" t="str">
        <f>IF(基本情報入力シート!Z111="","",基本情報入力シート!Z111)</f>
        <v/>
      </c>
      <c r="I65" s="23" t="str">
        <f>IF(基本情報入力シート!AA111="","",基本情報入力シート!AA111)</f>
        <v/>
      </c>
      <c r="J65" s="26"/>
      <c r="K65" s="25" t="str">
        <f>IF(G65="","",VLOOKUP(G65,【参考】数式用!$A$3:$C$48,3,FALSE))</f>
        <v/>
      </c>
      <c r="L65" s="201" t="str">
        <f t="shared" si="1"/>
        <v/>
      </c>
      <c r="M65" s="176"/>
      <c r="N65" s="175"/>
      <c r="O65" s="175"/>
      <c r="P65" s="142"/>
      <c r="Q65" s="142"/>
      <c r="R65" s="145"/>
      <c r="S65" s="28"/>
      <c r="T65" s="605" t="str">
        <f t="shared" si="2"/>
        <v/>
      </c>
      <c r="U65" s="605"/>
      <c r="V65" s="605"/>
      <c r="W65" s="605"/>
      <c r="X65" s="605"/>
      <c r="Y65" s="605"/>
      <c r="Z65" s="605"/>
      <c r="AA65" s="605"/>
      <c r="AB65" s="605"/>
      <c r="AC65" s="605"/>
      <c r="AD65" s="605"/>
      <c r="AF65" s="207" t="e">
        <f>IF(AND(G65&lt;&gt;"",#REF!="○"), "色付け", "")</f>
        <v>#REF!</v>
      </c>
      <c r="AG65" s="207" t="str">
        <f t="shared" si="3"/>
        <v>×</v>
      </c>
      <c r="AH65" s="196" t="e">
        <f>D65&amp;#REF!&amp;Q65</f>
        <v>#REF!</v>
      </c>
      <c r="AI65" s="197" t="str">
        <f t="shared" si="5"/>
        <v/>
      </c>
    </row>
    <row r="66" spans="1:35" ht="36.75" customHeight="1">
      <c r="A66" s="198">
        <f t="shared" si="4"/>
        <v>56</v>
      </c>
      <c r="B66" s="199" t="str">
        <f>IF(基本情報入力シート!B112="","",基本情報入力シート!B112)</f>
        <v/>
      </c>
      <c r="C66" s="200" t="str">
        <f>IF(基本情報入力シート!L112="","",基本情報入力シート!L112)</f>
        <v/>
      </c>
      <c r="D66" s="200" t="str">
        <f>IF(基本情報入力シート!Q112="","",基本情報入力シート!Q112)</f>
        <v/>
      </c>
      <c r="E66" s="200" t="str">
        <f>IF(基本情報入力シート!V112="","",基本情報入力シート!V112)</f>
        <v/>
      </c>
      <c r="F66" s="200" t="str">
        <f>IF(基本情報入力シート!W112="","",基本情報入力シート!W112)</f>
        <v/>
      </c>
      <c r="G66" s="200" t="str">
        <f>IF(基本情報入力シート!X112="","",基本情報入力シート!X112)</f>
        <v/>
      </c>
      <c r="H66" s="195" t="str">
        <f>IF(基本情報入力シート!Z112="","",基本情報入力シート!Z112)</f>
        <v/>
      </c>
      <c r="I66" s="23" t="str">
        <f>IF(基本情報入力シート!AA112="","",基本情報入力シート!AA112)</f>
        <v/>
      </c>
      <c r="J66" s="26"/>
      <c r="K66" s="25" t="str">
        <f>IF(G66="","",VLOOKUP(G66,【参考】数式用!$A$3:$C$48,3,FALSE))</f>
        <v/>
      </c>
      <c r="L66" s="201" t="str">
        <f t="shared" si="1"/>
        <v/>
      </c>
      <c r="M66" s="176"/>
      <c r="N66" s="175"/>
      <c r="O66" s="175"/>
      <c r="P66" s="142"/>
      <c r="Q66" s="142"/>
      <c r="R66" s="145"/>
      <c r="S66" s="28"/>
      <c r="T66" s="605" t="str">
        <f t="shared" si="2"/>
        <v/>
      </c>
      <c r="U66" s="605"/>
      <c r="V66" s="605"/>
      <c r="W66" s="605"/>
      <c r="X66" s="605"/>
      <c r="Y66" s="605"/>
      <c r="Z66" s="605"/>
      <c r="AA66" s="605"/>
      <c r="AB66" s="605"/>
      <c r="AC66" s="605"/>
      <c r="AD66" s="605"/>
      <c r="AF66" s="207" t="e">
        <f>IF(AND(G66&lt;&gt;"",#REF!="○"), "色付け", "")</f>
        <v>#REF!</v>
      </c>
      <c r="AG66" s="207" t="str">
        <f t="shared" si="3"/>
        <v>×</v>
      </c>
      <c r="AH66" s="196" t="e">
        <f>D66&amp;#REF!&amp;Q66</f>
        <v>#REF!</v>
      </c>
      <c r="AI66" s="197" t="str">
        <f t="shared" si="5"/>
        <v/>
      </c>
    </row>
    <row r="67" spans="1:35" ht="36.75" customHeight="1">
      <c r="A67" s="198">
        <f t="shared" si="4"/>
        <v>57</v>
      </c>
      <c r="B67" s="199" t="str">
        <f>IF(基本情報入力シート!B113="","",基本情報入力シート!B113)</f>
        <v/>
      </c>
      <c r="C67" s="200" t="str">
        <f>IF(基本情報入力シート!L113="","",基本情報入力シート!L113)</f>
        <v/>
      </c>
      <c r="D67" s="200" t="str">
        <f>IF(基本情報入力シート!Q113="","",基本情報入力シート!Q113)</f>
        <v/>
      </c>
      <c r="E67" s="200" t="str">
        <f>IF(基本情報入力シート!V113="","",基本情報入力シート!V113)</f>
        <v/>
      </c>
      <c r="F67" s="200" t="str">
        <f>IF(基本情報入力シート!W113="","",基本情報入力シート!W113)</f>
        <v/>
      </c>
      <c r="G67" s="200" t="str">
        <f>IF(基本情報入力シート!X113="","",基本情報入力シート!X113)</f>
        <v/>
      </c>
      <c r="H67" s="195" t="str">
        <f>IF(基本情報入力シート!Z113="","",基本情報入力シート!Z113)</f>
        <v/>
      </c>
      <c r="I67" s="23" t="str">
        <f>IF(基本情報入力シート!AA113="","",基本情報入力シート!AA113)</f>
        <v/>
      </c>
      <c r="J67" s="26"/>
      <c r="K67" s="25" t="str">
        <f>IF(G67="","",VLOOKUP(G67,【参考】数式用!$A$3:$C$48,3,FALSE))</f>
        <v/>
      </c>
      <c r="L67" s="201" t="str">
        <f t="shared" si="1"/>
        <v/>
      </c>
      <c r="M67" s="176"/>
      <c r="N67" s="175"/>
      <c r="O67" s="175"/>
      <c r="P67" s="142"/>
      <c r="Q67" s="142"/>
      <c r="R67" s="145"/>
      <c r="S67" s="28"/>
      <c r="T67" s="605" t="str">
        <f t="shared" si="2"/>
        <v/>
      </c>
      <c r="U67" s="605"/>
      <c r="V67" s="605"/>
      <c r="W67" s="605"/>
      <c r="X67" s="605"/>
      <c r="Y67" s="605"/>
      <c r="Z67" s="605"/>
      <c r="AA67" s="605"/>
      <c r="AB67" s="605"/>
      <c r="AC67" s="605"/>
      <c r="AD67" s="605"/>
      <c r="AF67" s="207" t="e">
        <f>IF(AND(G67&lt;&gt;"",#REF!="○"), "色付け", "")</f>
        <v>#REF!</v>
      </c>
      <c r="AG67" s="207" t="str">
        <f t="shared" si="3"/>
        <v>×</v>
      </c>
      <c r="AH67" s="196" t="e">
        <f>D67&amp;#REF!&amp;Q67</f>
        <v>#REF!</v>
      </c>
      <c r="AI67" s="197" t="str">
        <f t="shared" si="5"/>
        <v/>
      </c>
    </row>
    <row r="68" spans="1:35" ht="36.75" customHeight="1">
      <c r="A68" s="198">
        <f t="shared" si="4"/>
        <v>58</v>
      </c>
      <c r="B68" s="199" t="str">
        <f>IF(基本情報入力シート!B114="","",基本情報入力シート!B114)</f>
        <v/>
      </c>
      <c r="C68" s="200" t="str">
        <f>IF(基本情報入力シート!L114="","",基本情報入力シート!L114)</f>
        <v/>
      </c>
      <c r="D68" s="200" t="str">
        <f>IF(基本情報入力シート!Q114="","",基本情報入力シート!Q114)</f>
        <v/>
      </c>
      <c r="E68" s="200" t="str">
        <f>IF(基本情報入力シート!V114="","",基本情報入力シート!V114)</f>
        <v/>
      </c>
      <c r="F68" s="200" t="str">
        <f>IF(基本情報入力シート!W114="","",基本情報入力シート!W114)</f>
        <v/>
      </c>
      <c r="G68" s="200" t="str">
        <f>IF(基本情報入力シート!X114="","",基本情報入力シート!X114)</f>
        <v/>
      </c>
      <c r="H68" s="195" t="str">
        <f>IF(基本情報入力シート!Z114="","",基本情報入力シート!Z114)</f>
        <v/>
      </c>
      <c r="I68" s="23" t="str">
        <f>IF(基本情報入力シート!AA114="","",基本情報入力シート!AA114)</f>
        <v/>
      </c>
      <c r="J68" s="26"/>
      <c r="K68" s="25" t="str">
        <f>IF(G68="","",VLOOKUP(G68,【参考】数式用!$A$3:$C$48,3,FALSE))</f>
        <v/>
      </c>
      <c r="L68" s="201" t="str">
        <f t="shared" si="1"/>
        <v/>
      </c>
      <c r="M68" s="176"/>
      <c r="N68" s="175"/>
      <c r="O68" s="175"/>
      <c r="P68" s="142"/>
      <c r="Q68" s="142"/>
      <c r="R68" s="145"/>
      <c r="S68" s="28"/>
      <c r="T68" s="605" t="str">
        <f t="shared" si="2"/>
        <v/>
      </c>
      <c r="U68" s="605"/>
      <c r="V68" s="605"/>
      <c r="W68" s="605"/>
      <c r="X68" s="605"/>
      <c r="Y68" s="605"/>
      <c r="Z68" s="605"/>
      <c r="AA68" s="605"/>
      <c r="AB68" s="605"/>
      <c r="AC68" s="605"/>
      <c r="AD68" s="605"/>
      <c r="AF68" s="207" t="e">
        <f>IF(AND(G68&lt;&gt;"",#REF!="○"), "色付け", "")</f>
        <v>#REF!</v>
      </c>
      <c r="AG68" s="207" t="str">
        <f t="shared" si="3"/>
        <v>×</v>
      </c>
      <c r="AH68" s="196" t="e">
        <f>D68&amp;#REF!&amp;Q68</f>
        <v>#REF!</v>
      </c>
      <c r="AI68" s="197" t="str">
        <f t="shared" si="5"/>
        <v/>
      </c>
    </row>
    <row r="69" spans="1:35" ht="36.75" customHeight="1">
      <c r="A69" s="198">
        <f t="shared" si="4"/>
        <v>59</v>
      </c>
      <c r="B69" s="199" t="str">
        <f>IF(基本情報入力シート!B115="","",基本情報入力シート!B115)</f>
        <v/>
      </c>
      <c r="C69" s="200" t="str">
        <f>IF(基本情報入力シート!L115="","",基本情報入力シート!L115)</f>
        <v/>
      </c>
      <c r="D69" s="200" t="str">
        <f>IF(基本情報入力シート!Q115="","",基本情報入力シート!Q115)</f>
        <v/>
      </c>
      <c r="E69" s="200" t="str">
        <f>IF(基本情報入力シート!V115="","",基本情報入力シート!V115)</f>
        <v/>
      </c>
      <c r="F69" s="200" t="str">
        <f>IF(基本情報入力シート!W115="","",基本情報入力シート!W115)</f>
        <v/>
      </c>
      <c r="G69" s="200" t="str">
        <f>IF(基本情報入力シート!X115="","",基本情報入力シート!X115)</f>
        <v/>
      </c>
      <c r="H69" s="195" t="str">
        <f>IF(基本情報入力シート!Z115="","",基本情報入力シート!Z115)</f>
        <v/>
      </c>
      <c r="I69" s="23" t="str">
        <f>IF(基本情報入力シート!AA115="","",基本情報入力シート!AA115)</f>
        <v/>
      </c>
      <c r="J69" s="26"/>
      <c r="K69" s="25" t="str">
        <f>IF(G69="","",VLOOKUP(G69,【参考】数式用!$A$3:$C$48,3,FALSE))</f>
        <v/>
      </c>
      <c r="L69" s="201" t="str">
        <f t="shared" si="1"/>
        <v/>
      </c>
      <c r="M69" s="176"/>
      <c r="N69" s="175"/>
      <c r="O69" s="175"/>
      <c r="P69" s="142"/>
      <c r="Q69" s="142"/>
      <c r="R69" s="145"/>
      <c r="S69" s="28"/>
      <c r="T69" s="605" t="str">
        <f t="shared" si="2"/>
        <v/>
      </c>
      <c r="U69" s="605"/>
      <c r="V69" s="605"/>
      <c r="W69" s="605"/>
      <c r="X69" s="605"/>
      <c r="Y69" s="605"/>
      <c r="Z69" s="605"/>
      <c r="AA69" s="605"/>
      <c r="AB69" s="605"/>
      <c r="AC69" s="605"/>
      <c r="AD69" s="605"/>
      <c r="AF69" s="207" t="e">
        <f>IF(AND(G69&lt;&gt;"",#REF!="○"), "色付け", "")</f>
        <v>#REF!</v>
      </c>
      <c r="AG69" s="207" t="str">
        <f t="shared" si="3"/>
        <v>×</v>
      </c>
      <c r="AH69" s="196" t="e">
        <f>D69&amp;#REF!&amp;Q69</f>
        <v>#REF!</v>
      </c>
      <c r="AI69" s="197" t="str">
        <f t="shared" si="5"/>
        <v/>
      </c>
    </row>
    <row r="70" spans="1:35" ht="36.75" customHeight="1">
      <c r="A70" s="198">
        <f t="shared" si="4"/>
        <v>60</v>
      </c>
      <c r="B70" s="199" t="str">
        <f>IF(基本情報入力シート!B116="","",基本情報入力シート!B116)</f>
        <v/>
      </c>
      <c r="C70" s="200" t="str">
        <f>IF(基本情報入力シート!L116="","",基本情報入力シート!L116)</f>
        <v/>
      </c>
      <c r="D70" s="200" t="str">
        <f>IF(基本情報入力シート!Q116="","",基本情報入力シート!Q116)</f>
        <v/>
      </c>
      <c r="E70" s="200" t="str">
        <f>IF(基本情報入力シート!V116="","",基本情報入力シート!V116)</f>
        <v/>
      </c>
      <c r="F70" s="200" t="str">
        <f>IF(基本情報入力シート!W116="","",基本情報入力シート!W116)</f>
        <v/>
      </c>
      <c r="G70" s="200" t="str">
        <f>IF(基本情報入力シート!X116="","",基本情報入力シート!X116)</f>
        <v/>
      </c>
      <c r="H70" s="195" t="str">
        <f>IF(基本情報入力シート!Z116="","",基本情報入力シート!Z116)</f>
        <v/>
      </c>
      <c r="I70" s="23" t="str">
        <f>IF(基本情報入力シート!AA116="","",基本情報入力シート!AA116)</f>
        <v/>
      </c>
      <c r="J70" s="26"/>
      <c r="K70" s="25" t="str">
        <f>IF(G70="","",VLOOKUP(G70,【参考】数式用!$A$3:$C$48,3,FALSE))</f>
        <v/>
      </c>
      <c r="L70" s="201" t="str">
        <f t="shared" si="1"/>
        <v/>
      </c>
      <c r="M70" s="176"/>
      <c r="N70" s="175"/>
      <c r="O70" s="175"/>
      <c r="P70" s="142"/>
      <c r="Q70" s="142"/>
      <c r="R70" s="145"/>
      <c r="S70" s="28"/>
      <c r="T70" s="605" t="str">
        <f t="shared" si="2"/>
        <v/>
      </c>
      <c r="U70" s="605"/>
      <c r="V70" s="605"/>
      <c r="W70" s="605"/>
      <c r="X70" s="605"/>
      <c r="Y70" s="605"/>
      <c r="Z70" s="605"/>
      <c r="AA70" s="605"/>
      <c r="AB70" s="605"/>
      <c r="AC70" s="605"/>
      <c r="AD70" s="605"/>
      <c r="AF70" s="207" t="e">
        <f>IF(AND(G70&lt;&gt;"",#REF!="○"), "色付け", "")</f>
        <v>#REF!</v>
      </c>
      <c r="AG70" s="207" t="str">
        <f t="shared" si="3"/>
        <v>×</v>
      </c>
      <c r="AH70" s="196" t="e">
        <f>D70&amp;#REF!&amp;Q70</f>
        <v>#REF!</v>
      </c>
      <c r="AI70" s="197" t="str">
        <f t="shared" si="5"/>
        <v/>
      </c>
    </row>
    <row r="71" spans="1:35" ht="36.75" customHeight="1">
      <c r="A71" s="198">
        <f t="shared" si="4"/>
        <v>61</v>
      </c>
      <c r="B71" s="199" t="str">
        <f>IF(基本情報入力シート!B117="","",基本情報入力シート!B117)</f>
        <v/>
      </c>
      <c r="C71" s="200" t="str">
        <f>IF(基本情報入力シート!L117="","",基本情報入力シート!L117)</f>
        <v/>
      </c>
      <c r="D71" s="200" t="str">
        <f>IF(基本情報入力シート!Q117="","",基本情報入力シート!Q117)</f>
        <v/>
      </c>
      <c r="E71" s="200" t="str">
        <f>IF(基本情報入力シート!V117="","",基本情報入力シート!V117)</f>
        <v/>
      </c>
      <c r="F71" s="200" t="str">
        <f>IF(基本情報入力シート!W117="","",基本情報入力シート!W117)</f>
        <v/>
      </c>
      <c r="G71" s="200" t="str">
        <f>IF(基本情報入力シート!X117="","",基本情報入力シート!X117)</f>
        <v/>
      </c>
      <c r="H71" s="195" t="str">
        <f>IF(基本情報入力シート!Z117="","",基本情報入力シート!Z117)</f>
        <v/>
      </c>
      <c r="I71" s="23" t="str">
        <f>IF(基本情報入力シート!AA117="","",基本情報入力シート!AA117)</f>
        <v/>
      </c>
      <c r="J71" s="26"/>
      <c r="K71" s="25" t="str">
        <f>IF(G71="","",VLOOKUP(G71,【参考】数式用!$A$3:$C$48,3,FALSE))</f>
        <v/>
      </c>
      <c r="L71" s="201" t="str">
        <f t="shared" si="1"/>
        <v/>
      </c>
      <c r="M71" s="176"/>
      <c r="N71" s="175"/>
      <c r="O71" s="175"/>
      <c r="P71" s="142"/>
      <c r="Q71" s="142"/>
      <c r="R71" s="145"/>
      <c r="S71" s="28"/>
      <c r="T71" s="605" t="str">
        <f t="shared" si="2"/>
        <v/>
      </c>
      <c r="U71" s="605"/>
      <c r="V71" s="605"/>
      <c r="W71" s="605"/>
      <c r="X71" s="605"/>
      <c r="Y71" s="605"/>
      <c r="Z71" s="605"/>
      <c r="AA71" s="605"/>
      <c r="AB71" s="605"/>
      <c r="AC71" s="605"/>
      <c r="AD71" s="605"/>
      <c r="AF71" s="207" t="e">
        <f>IF(AND(G71&lt;&gt;"",#REF!="○"), "色付け", "")</f>
        <v>#REF!</v>
      </c>
      <c r="AG71" s="207" t="str">
        <f t="shared" si="3"/>
        <v>×</v>
      </c>
      <c r="AH71" s="196" t="e">
        <f>D71&amp;#REF!&amp;Q71</f>
        <v>#REF!</v>
      </c>
      <c r="AI71" s="197" t="str">
        <f t="shared" si="5"/>
        <v/>
      </c>
    </row>
    <row r="72" spans="1:35" ht="36.75" customHeight="1">
      <c r="A72" s="198">
        <f t="shared" si="4"/>
        <v>62</v>
      </c>
      <c r="B72" s="199" t="str">
        <f>IF(基本情報入力シート!B118="","",基本情報入力シート!B118)</f>
        <v/>
      </c>
      <c r="C72" s="200" t="str">
        <f>IF(基本情報入力シート!L118="","",基本情報入力シート!L118)</f>
        <v/>
      </c>
      <c r="D72" s="200" t="str">
        <f>IF(基本情報入力シート!Q118="","",基本情報入力シート!Q118)</f>
        <v/>
      </c>
      <c r="E72" s="200" t="str">
        <f>IF(基本情報入力シート!V118="","",基本情報入力シート!V118)</f>
        <v/>
      </c>
      <c r="F72" s="200" t="str">
        <f>IF(基本情報入力シート!W118="","",基本情報入力シート!W118)</f>
        <v/>
      </c>
      <c r="G72" s="200" t="str">
        <f>IF(基本情報入力シート!X118="","",基本情報入力シート!X118)</f>
        <v/>
      </c>
      <c r="H72" s="195" t="str">
        <f>IF(基本情報入力シート!Z118="","",基本情報入力シート!Z118)</f>
        <v/>
      </c>
      <c r="I72" s="23" t="str">
        <f>IF(基本情報入力シート!AA118="","",基本情報入力シート!AA118)</f>
        <v/>
      </c>
      <c r="J72" s="26"/>
      <c r="K72" s="25" t="str">
        <f>IF(G72="","",VLOOKUP(G72,【参考】数式用!$A$3:$C$48,3,FALSE))</f>
        <v/>
      </c>
      <c r="L72" s="201" t="str">
        <f t="shared" si="1"/>
        <v/>
      </c>
      <c r="M72" s="176"/>
      <c r="N72" s="175"/>
      <c r="O72" s="175"/>
      <c r="P72" s="142"/>
      <c r="Q72" s="142"/>
      <c r="R72" s="145"/>
      <c r="S72" s="28"/>
      <c r="T72" s="605" t="str">
        <f t="shared" si="2"/>
        <v/>
      </c>
      <c r="U72" s="605"/>
      <c r="V72" s="605"/>
      <c r="W72" s="605"/>
      <c r="X72" s="605"/>
      <c r="Y72" s="605"/>
      <c r="Z72" s="605"/>
      <c r="AA72" s="605"/>
      <c r="AB72" s="605"/>
      <c r="AC72" s="605"/>
      <c r="AD72" s="605"/>
      <c r="AF72" s="207" t="e">
        <f>IF(AND(G72&lt;&gt;"",#REF!="○"), "色付け", "")</f>
        <v>#REF!</v>
      </c>
      <c r="AG72" s="207" t="str">
        <f t="shared" si="3"/>
        <v>×</v>
      </c>
      <c r="AH72" s="196" t="e">
        <f>D72&amp;#REF!&amp;Q72</f>
        <v>#REF!</v>
      </c>
      <c r="AI72" s="197" t="str">
        <f t="shared" si="5"/>
        <v/>
      </c>
    </row>
    <row r="73" spans="1:35" ht="36.75" customHeight="1">
      <c r="A73" s="198">
        <f t="shared" si="4"/>
        <v>63</v>
      </c>
      <c r="B73" s="199" t="str">
        <f>IF(基本情報入力シート!B119="","",基本情報入力シート!B119)</f>
        <v/>
      </c>
      <c r="C73" s="200" t="str">
        <f>IF(基本情報入力シート!L119="","",基本情報入力シート!L119)</f>
        <v/>
      </c>
      <c r="D73" s="200" t="str">
        <f>IF(基本情報入力シート!Q119="","",基本情報入力シート!Q119)</f>
        <v/>
      </c>
      <c r="E73" s="200" t="str">
        <f>IF(基本情報入力シート!V119="","",基本情報入力シート!V119)</f>
        <v/>
      </c>
      <c r="F73" s="200" t="str">
        <f>IF(基本情報入力シート!W119="","",基本情報入力シート!W119)</f>
        <v/>
      </c>
      <c r="G73" s="200" t="str">
        <f>IF(基本情報入力シート!X119="","",基本情報入力シート!X119)</f>
        <v/>
      </c>
      <c r="H73" s="195" t="str">
        <f>IF(基本情報入力シート!Z119="","",基本情報入力シート!Z119)</f>
        <v/>
      </c>
      <c r="I73" s="23" t="str">
        <f>IF(基本情報入力シート!AA119="","",基本情報入力シート!AA119)</f>
        <v/>
      </c>
      <c r="J73" s="26"/>
      <c r="K73" s="25" t="str">
        <f>IF(G73="","",VLOOKUP(G73,【参考】数式用!$A$3:$C$48,3,FALSE))</f>
        <v/>
      </c>
      <c r="L73" s="201" t="str">
        <f t="shared" si="1"/>
        <v/>
      </c>
      <c r="M73" s="176"/>
      <c r="N73" s="175"/>
      <c r="O73" s="175"/>
      <c r="P73" s="142"/>
      <c r="Q73" s="142"/>
      <c r="R73" s="145"/>
      <c r="S73" s="28"/>
      <c r="T73" s="605" t="str">
        <f t="shared" si="2"/>
        <v/>
      </c>
      <c r="U73" s="605"/>
      <c r="V73" s="605"/>
      <c r="W73" s="605"/>
      <c r="X73" s="605"/>
      <c r="Y73" s="605"/>
      <c r="Z73" s="605"/>
      <c r="AA73" s="605"/>
      <c r="AB73" s="605"/>
      <c r="AC73" s="605"/>
      <c r="AD73" s="605"/>
      <c r="AF73" s="207" t="e">
        <f>IF(AND(G73&lt;&gt;"",#REF!="○"), "色付け", "")</f>
        <v>#REF!</v>
      </c>
      <c r="AG73" s="207" t="str">
        <f t="shared" si="3"/>
        <v>×</v>
      </c>
      <c r="AH73" s="196" t="e">
        <f>D73&amp;#REF!&amp;Q73</f>
        <v>#REF!</v>
      </c>
      <c r="AI73" s="197" t="str">
        <f t="shared" si="5"/>
        <v/>
      </c>
    </row>
    <row r="74" spans="1:35" ht="36.75" customHeight="1">
      <c r="A74" s="198">
        <f t="shared" si="4"/>
        <v>64</v>
      </c>
      <c r="B74" s="199" t="str">
        <f>IF(基本情報入力シート!B120="","",基本情報入力シート!B120)</f>
        <v/>
      </c>
      <c r="C74" s="200" t="str">
        <f>IF(基本情報入力シート!L120="","",基本情報入力シート!L120)</f>
        <v/>
      </c>
      <c r="D74" s="200" t="str">
        <f>IF(基本情報入力シート!Q120="","",基本情報入力シート!Q120)</f>
        <v/>
      </c>
      <c r="E74" s="200" t="str">
        <f>IF(基本情報入力シート!V120="","",基本情報入力シート!V120)</f>
        <v/>
      </c>
      <c r="F74" s="200" t="str">
        <f>IF(基本情報入力シート!W120="","",基本情報入力シート!W120)</f>
        <v/>
      </c>
      <c r="G74" s="200" t="str">
        <f>IF(基本情報入力シート!X120="","",基本情報入力シート!X120)</f>
        <v/>
      </c>
      <c r="H74" s="195" t="str">
        <f>IF(基本情報入力シート!Z120="","",基本情報入力シート!Z120)</f>
        <v/>
      </c>
      <c r="I74" s="23" t="str">
        <f>IF(基本情報入力シート!AA120="","",基本情報入力シート!AA120)</f>
        <v/>
      </c>
      <c r="J74" s="26"/>
      <c r="K74" s="25" t="str">
        <f>IF(G74="","",VLOOKUP(G74,【参考】数式用!$A$3:$C$48,3,FALSE))</f>
        <v/>
      </c>
      <c r="L74" s="201" t="str">
        <f t="shared" si="1"/>
        <v/>
      </c>
      <c r="M74" s="176"/>
      <c r="N74" s="175"/>
      <c r="O74" s="175"/>
      <c r="P74" s="142"/>
      <c r="Q74" s="142"/>
      <c r="R74" s="145"/>
      <c r="S74" s="28"/>
      <c r="T74" s="605" t="str">
        <f t="shared" si="2"/>
        <v/>
      </c>
      <c r="U74" s="605"/>
      <c r="V74" s="605"/>
      <c r="W74" s="605"/>
      <c r="X74" s="605"/>
      <c r="Y74" s="605"/>
      <c r="Z74" s="605"/>
      <c r="AA74" s="605"/>
      <c r="AB74" s="605"/>
      <c r="AC74" s="605"/>
      <c r="AD74" s="605"/>
      <c r="AF74" s="207" t="e">
        <f>IF(AND(G74&lt;&gt;"",#REF!="○"), "色付け", "")</f>
        <v>#REF!</v>
      </c>
      <c r="AG74" s="207" t="str">
        <f t="shared" si="3"/>
        <v>×</v>
      </c>
      <c r="AH74" s="196" t="e">
        <f>D74&amp;#REF!&amp;Q74</f>
        <v>#REF!</v>
      </c>
      <c r="AI74" s="197" t="str">
        <f t="shared" si="5"/>
        <v/>
      </c>
    </row>
    <row r="75" spans="1:35" ht="36.75" customHeight="1">
      <c r="A75" s="198">
        <f t="shared" si="4"/>
        <v>65</v>
      </c>
      <c r="B75" s="199" t="str">
        <f>IF(基本情報入力シート!B121="","",基本情報入力シート!B121)</f>
        <v/>
      </c>
      <c r="C75" s="200" t="str">
        <f>IF(基本情報入力シート!L121="","",基本情報入力シート!L121)</f>
        <v/>
      </c>
      <c r="D75" s="200" t="str">
        <f>IF(基本情報入力シート!Q121="","",基本情報入力シート!Q121)</f>
        <v/>
      </c>
      <c r="E75" s="200" t="str">
        <f>IF(基本情報入力シート!V121="","",基本情報入力シート!V121)</f>
        <v/>
      </c>
      <c r="F75" s="200" t="str">
        <f>IF(基本情報入力シート!W121="","",基本情報入力シート!W121)</f>
        <v/>
      </c>
      <c r="G75" s="200" t="str">
        <f>IF(基本情報入力シート!X121="","",基本情報入力シート!X121)</f>
        <v/>
      </c>
      <c r="H75" s="195" t="str">
        <f>IF(基本情報入力シート!Z121="","",基本情報入力シート!Z121)</f>
        <v/>
      </c>
      <c r="I75" s="23" t="str">
        <f>IF(基本情報入力シート!AA121="","",基本情報入力シート!AA121)</f>
        <v/>
      </c>
      <c r="J75" s="26"/>
      <c r="K75" s="25" t="str">
        <f>IF(G75="","",VLOOKUP(G75,【参考】数式用!$A$3:$C$48,3,FALSE))</f>
        <v/>
      </c>
      <c r="L75" s="201" t="str">
        <f t="shared" si="1"/>
        <v/>
      </c>
      <c r="M75" s="176"/>
      <c r="N75" s="175"/>
      <c r="O75" s="175"/>
      <c r="P75" s="142"/>
      <c r="Q75" s="142"/>
      <c r="R75" s="145"/>
      <c r="S75" s="28"/>
      <c r="T75" s="605" t="str">
        <f t="shared" si="2"/>
        <v/>
      </c>
      <c r="U75" s="605"/>
      <c r="V75" s="605"/>
      <c r="W75" s="605"/>
      <c r="X75" s="605"/>
      <c r="Y75" s="605"/>
      <c r="Z75" s="605"/>
      <c r="AA75" s="605"/>
      <c r="AB75" s="605"/>
      <c r="AC75" s="605"/>
      <c r="AD75" s="605"/>
      <c r="AF75" s="207" t="e">
        <f>IF(AND(G75&lt;&gt;"",#REF!="○"), "色付け", "")</f>
        <v>#REF!</v>
      </c>
      <c r="AG75" s="207" t="str">
        <f t="shared" si="3"/>
        <v>×</v>
      </c>
      <c r="AH75" s="196" t="e">
        <f>D75&amp;#REF!&amp;Q75</f>
        <v>#REF!</v>
      </c>
      <c r="AI75" s="197" t="str">
        <f t="shared" ref="AI75:AI110" si="6">IF(Q75="○", F75, "")</f>
        <v/>
      </c>
    </row>
    <row r="76" spans="1:35" ht="36.75" customHeight="1">
      <c r="A76" s="198">
        <f t="shared" si="4"/>
        <v>66</v>
      </c>
      <c r="B76" s="199" t="str">
        <f>IF(基本情報入力シート!B122="","",基本情報入力シート!B122)</f>
        <v/>
      </c>
      <c r="C76" s="200" t="str">
        <f>IF(基本情報入力シート!L122="","",基本情報入力シート!L122)</f>
        <v/>
      </c>
      <c r="D76" s="200" t="str">
        <f>IF(基本情報入力シート!Q122="","",基本情報入力シート!Q122)</f>
        <v/>
      </c>
      <c r="E76" s="200" t="str">
        <f>IF(基本情報入力シート!V122="","",基本情報入力シート!V122)</f>
        <v/>
      </c>
      <c r="F76" s="200" t="str">
        <f>IF(基本情報入力シート!W122="","",基本情報入力シート!W122)</f>
        <v/>
      </c>
      <c r="G76" s="200" t="str">
        <f>IF(基本情報入力シート!X122="","",基本情報入力シート!X122)</f>
        <v/>
      </c>
      <c r="H76" s="195" t="str">
        <f>IF(基本情報入力シート!Z122="","",基本情報入力シート!Z122)</f>
        <v/>
      </c>
      <c r="I76" s="23" t="str">
        <f>IF(基本情報入力シート!AA122="","",基本情報入力シート!AA122)</f>
        <v/>
      </c>
      <c r="J76" s="26"/>
      <c r="K76" s="25" t="str">
        <f>IF(G76="","",VLOOKUP(G76,【参考】数式用!$A$3:$C$48,3,FALSE))</f>
        <v/>
      </c>
      <c r="L76" s="201" t="str">
        <f t="shared" ref="L76:L110" si="7">IFERROR(IF(I76="","",ROUNDDOWN(ROUNDDOWN(I76,0)*K76,0)), "金額未入力")</f>
        <v/>
      </c>
      <c r="M76" s="176"/>
      <c r="N76" s="175"/>
      <c r="O76" s="175"/>
      <c r="P76" s="142"/>
      <c r="Q76" s="142"/>
      <c r="R76" s="145"/>
      <c r="S76" s="28"/>
      <c r="T76" s="605" t="str">
        <f t="shared" ref="T76:T110" si="8">IF(AND(L76&lt;&gt;"",AG76="×"),"！複数の交付対象月を選んでいる、交付対象月が選ばれていない又は補助金を申請予定でないのに交付対象月が選ばれています。", "")</f>
        <v/>
      </c>
      <c r="U76" s="605"/>
      <c r="V76" s="605"/>
      <c r="W76" s="605"/>
      <c r="X76" s="605"/>
      <c r="Y76" s="605"/>
      <c r="Z76" s="605"/>
      <c r="AA76" s="605"/>
      <c r="AB76" s="605"/>
      <c r="AC76" s="605"/>
      <c r="AD76" s="605"/>
      <c r="AF76" s="207" t="e">
        <f>IF(AND(G76&lt;&gt;"",#REF!="○"), "色付け", "")</f>
        <v>#REF!</v>
      </c>
      <c r="AG76" s="207" t="str">
        <f t="shared" ref="AG76:AG110" si="9">IF(COUNTIF(M76:P76, "○")=1, "○", "×")</f>
        <v>×</v>
      </c>
      <c r="AH76" s="196" t="e">
        <f>D76&amp;#REF!&amp;Q76</f>
        <v>#REF!</v>
      </c>
      <c r="AI76" s="197" t="str">
        <f t="shared" si="6"/>
        <v/>
      </c>
    </row>
    <row r="77" spans="1:35" ht="36.75" customHeight="1">
      <c r="A77" s="198">
        <f t="shared" ref="A77:A110" si="10">A76+1</f>
        <v>67</v>
      </c>
      <c r="B77" s="199" t="str">
        <f>IF(基本情報入力シート!B123="","",基本情報入力シート!B123)</f>
        <v/>
      </c>
      <c r="C77" s="200" t="str">
        <f>IF(基本情報入力シート!L123="","",基本情報入力シート!L123)</f>
        <v/>
      </c>
      <c r="D77" s="200" t="str">
        <f>IF(基本情報入力シート!Q123="","",基本情報入力シート!Q123)</f>
        <v/>
      </c>
      <c r="E77" s="200" t="str">
        <f>IF(基本情報入力シート!V123="","",基本情報入力シート!V123)</f>
        <v/>
      </c>
      <c r="F77" s="200" t="str">
        <f>IF(基本情報入力シート!W123="","",基本情報入力シート!W123)</f>
        <v/>
      </c>
      <c r="G77" s="200" t="str">
        <f>IF(基本情報入力シート!X123="","",基本情報入力シート!X123)</f>
        <v/>
      </c>
      <c r="H77" s="195" t="str">
        <f>IF(基本情報入力シート!Z123="","",基本情報入力シート!Z123)</f>
        <v/>
      </c>
      <c r="I77" s="23" t="str">
        <f>IF(基本情報入力シート!AA123="","",基本情報入力シート!AA123)</f>
        <v/>
      </c>
      <c r="J77" s="26"/>
      <c r="K77" s="25" t="str">
        <f>IF(G77="","",VLOOKUP(G77,【参考】数式用!$A$3:$C$48,3,FALSE))</f>
        <v/>
      </c>
      <c r="L77" s="201" t="str">
        <f t="shared" si="7"/>
        <v/>
      </c>
      <c r="M77" s="176"/>
      <c r="N77" s="175"/>
      <c r="O77" s="175"/>
      <c r="P77" s="142"/>
      <c r="Q77" s="142"/>
      <c r="R77" s="145"/>
      <c r="S77" s="28"/>
      <c r="T77" s="605" t="str">
        <f t="shared" si="8"/>
        <v/>
      </c>
      <c r="U77" s="605"/>
      <c r="V77" s="605"/>
      <c r="W77" s="605"/>
      <c r="X77" s="605"/>
      <c r="Y77" s="605"/>
      <c r="Z77" s="605"/>
      <c r="AA77" s="605"/>
      <c r="AB77" s="605"/>
      <c r="AC77" s="605"/>
      <c r="AD77" s="605"/>
      <c r="AF77" s="207" t="e">
        <f>IF(AND(G77&lt;&gt;"",#REF!="○"), "色付け", "")</f>
        <v>#REF!</v>
      </c>
      <c r="AG77" s="207" t="str">
        <f t="shared" si="9"/>
        <v>×</v>
      </c>
      <c r="AH77" s="196" t="e">
        <f>D77&amp;#REF!&amp;Q77</f>
        <v>#REF!</v>
      </c>
      <c r="AI77" s="197" t="str">
        <f t="shared" si="6"/>
        <v/>
      </c>
    </row>
    <row r="78" spans="1:35" ht="36.75" customHeight="1">
      <c r="A78" s="198">
        <f t="shared" si="10"/>
        <v>68</v>
      </c>
      <c r="B78" s="199" t="str">
        <f>IF(基本情報入力シート!B124="","",基本情報入力シート!B124)</f>
        <v/>
      </c>
      <c r="C78" s="200" t="str">
        <f>IF(基本情報入力シート!L124="","",基本情報入力シート!L124)</f>
        <v/>
      </c>
      <c r="D78" s="200" t="str">
        <f>IF(基本情報入力シート!Q124="","",基本情報入力シート!Q124)</f>
        <v/>
      </c>
      <c r="E78" s="200" t="str">
        <f>IF(基本情報入力シート!V124="","",基本情報入力シート!V124)</f>
        <v/>
      </c>
      <c r="F78" s="200" t="str">
        <f>IF(基本情報入力シート!W124="","",基本情報入力シート!W124)</f>
        <v/>
      </c>
      <c r="G78" s="200" t="str">
        <f>IF(基本情報入力シート!X124="","",基本情報入力シート!X124)</f>
        <v/>
      </c>
      <c r="H78" s="195" t="str">
        <f>IF(基本情報入力シート!Z124="","",基本情報入力シート!Z124)</f>
        <v/>
      </c>
      <c r="I78" s="23" t="str">
        <f>IF(基本情報入力シート!AA124="","",基本情報入力シート!AA124)</f>
        <v/>
      </c>
      <c r="J78" s="26"/>
      <c r="K78" s="25" t="str">
        <f>IF(G78="","",VLOOKUP(G78,【参考】数式用!$A$3:$C$48,3,FALSE))</f>
        <v/>
      </c>
      <c r="L78" s="201" t="str">
        <f t="shared" si="7"/>
        <v/>
      </c>
      <c r="M78" s="176"/>
      <c r="N78" s="175"/>
      <c r="O78" s="175"/>
      <c r="P78" s="142"/>
      <c r="Q78" s="142"/>
      <c r="R78" s="145"/>
      <c r="S78" s="28"/>
      <c r="T78" s="605" t="str">
        <f t="shared" si="8"/>
        <v/>
      </c>
      <c r="U78" s="605"/>
      <c r="V78" s="605"/>
      <c r="W78" s="605"/>
      <c r="X78" s="605"/>
      <c r="Y78" s="605"/>
      <c r="Z78" s="605"/>
      <c r="AA78" s="605"/>
      <c r="AB78" s="605"/>
      <c r="AC78" s="605"/>
      <c r="AD78" s="605"/>
      <c r="AF78" s="207" t="e">
        <f>IF(AND(G78&lt;&gt;"",#REF!="○"), "色付け", "")</f>
        <v>#REF!</v>
      </c>
      <c r="AG78" s="207" t="str">
        <f t="shared" si="9"/>
        <v>×</v>
      </c>
      <c r="AH78" s="196" t="e">
        <f>D78&amp;#REF!&amp;Q78</f>
        <v>#REF!</v>
      </c>
      <c r="AI78" s="197" t="str">
        <f t="shared" si="6"/>
        <v/>
      </c>
    </row>
    <row r="79" spans="1:35" ht="36.75" customHeight="1">
      <c r="A79" s="198">
        <f t="shared" si="10"/>
        <v>69</v>
      </c>
      <c r="B79" s="199" t="str">
        <f>IF(基本情報入力シート!B125="","",基本情報入力シート!B125)</f>
        <v/>
      </c>
      <c r="C79" s="200" t="str">
        <f>IF(基本情報入力シート!L125="","",基本情報入力シート!L125)</f>
        <v/>
      </c>
      <c r="D79" s="200" t="str">
        <f>IF(基本情報入力シート!Q125="","",基本情報入力シート!Q125)</f>
        <v/>
      </c>
      <c r="E79" s="200" t="str">
        <f>IF(基本情報入力シート!V125="","",基本情報入力シート!V125)</f>
        <v/>
      </c>
      <c r="F79" s="200" t="str">
        <f>IF(基本情報入力シート!W125="","",基本情報入力シート!W125)</f>
        <v/>
      </c>
      <c r="G79" s="200" t="str">
        <f>IF(基本情報入力シート!X125="","",基本情報入力シート!X125)</f>
        <v/>
      </c>
      <c r="H79" s="195" t="str">
        <f>IF(基本情報入力シート!Z125="","",基本情報入力シート!Z125)</f>
        <v/>
      </c>
      <c r="I79" s="23" t="str">
        <f>IF(基本情報入力シート!AA125="","",基本情報入力シート!AA125)</f>
        <v/>
      </c>
      <c r="J79" s="26"/>
      <c r="K79" s="25" t="str">
        <f>IF(G79="","",VLOOKUP(G79,【参考】数式用!$A$3:$C$48,3,FALSE))</f>
        <v/>
      </c>
      <c r="L79" s="201" t="str">
        <f t="shared" si="7"/>
        <v/>
      </c>
      <c r="M79" s="176"/>
      <c r="N79" s="175"/>
      <c r="O79" s="175"/>
      <c r="P79" s="142"/>
      <c r="Q79" s="142"/>
      <c r="R79" s="145"/>
      <c r="S79" s="28"/>
      <c r="T79" s="605" t="str">
        <f t="shared" si="8"/>
        <v/>
      </c>
      <c r="U79" s="605"/>
      <c r="V79" s="605"/>
      <c r="W79" s="605"/>
      <c r="X79" s="605"/>
      <c r="Y79" s="605"/>
      <c r="Z79" s="605"/>
      <c r="AA79" s="605"/>
      <c r="AB79" s="605"/>
      <c r="AC79" s="605"/>
      <c r="AD79" s="605"/>
      <c r="AF79" s="207" t="e">
        <f>IF(AND(G79&lt;&gt;"",#REF!="○"), "色付け", "")</f>
        <v>#REF!</v>
      </c>
      <c r="AG79" s="207" t="str">
        <f t="shared" si="9"/>
        <v>×</v>
      </c>
      <c r="AH79" s="196" t="e">
        <f>D79&amp;#REF!&amp;Q79</f>
        <v>#REF!</v>
      </c>
      <c r="AI79" s="197" t="str">
        <f t="shared" si="6"/>
        <v/>
      </c>
    </row>
    <row r="80" spans="1:35" ht="36.75" customHeight="1">
      <c r="A80" s="198">
        <f t="shared" si="10"/>
        <v>70</v>
      </c>
      <c r="B80" s="199" t="str">
        <f>IF(基本情報入力シート!B126="","",基本情報入力シート!B126)</f>
        <v/>
      </c>
      <c r="C80" s="200" t="str">
        <f>IF(基本情報入力シート!L126="","",基本情報入力シート!L126)</f>
        <v/>
      </c>
      <c r="D80" s="200" t="str">
        <f>IF(基本情報入力シート!Q126="","",基本情報入力シート!Q126)</f>
        <v/>
      </c>
      <c r="E80" s="200" t="str">
        <f>IF(基本情報入力シート!V126="","",基本情報入力シート!V126)</f>
        <v/>
      </c>
      <c r="F80" s="200" t="str">
        <f>IF(基本情報入力シート!W126="","",基本情報入力シート!W126)</f>
        <v/>
      </c>
      <c r="G80" s="200" t="str">
        <f>IF(基本情報入力シート!X126="","",基本情報入力シート!X126)</f>
        <v/>
      </c>
      <c r="H80" s="195" t="str">
        <f>IF(基本情報入力シート!Z126="","",基本情報入力シート!Z126)</f>
        <v/>
      </c>
      <c r="I80" s="23" t="str">
        <f>IF(基本情報入力シート!AA126="","",基本情報入力シート!AA126)</f>
        <v/>
      </c>
      <c r="J80" s="26"/>
      <c r="K80" s="25" t="str">
        <f>IF(G80="","",VLOOKUP(G80,【参考】数式用!$A$3:$C$48,3,FALSE))</f>
        <v/>
      </c>
      <c r="L80" s="201" t="str">
        <f t="shared" si="7"/>
        <v/>
      </c>
      <c r="M80" s="176"/>
      <c r="N80" s="175"/>
      <c r="O80" s="175"/>
      <c r="P80" s="142"/>
      <c r="Q80" s="142"/>
      <c r="R80" s="145"/>
      <c r="S80" s="28"/>
      <c r="T80" s="605" t="str">
        <f t="shared" si="8"/>
        <v/>
      </c>
      <c r="U80" s="605"/>
      <c r="V80" s="605"/>
      <c r="W80" s="605"/>
      <c r="X80" s="605"/>
      <c r="Y80" s="605"/>
      <c r="Z80" s="605"/>
      <c r="AA80" s="605"/>
      <c r="AB80" s="605"/>
      <c r="AC80" s="605"/>
      <c r="AD80" s="605"/>
      <c r="AF80" s="207" t="e">
        <f>IF(AND(G80&lt;&gt;"",#REF!="○"), "色付け", "")</f>
        <v>#REF!</v>
      </c>
      <c r="AG80" s="207" t="str">
        <f t="shared" si="9"/>
        <v>×</v>
      </c>
      <c r="AH80" s="196" t="e">
        <f>D80&amp;#REF!&amp;Q80</f>
        <v>#REF!</v>
      </c>
      <c r="AI80" s="197" t="str">
        <f t="shared" si="6"/>
        <v/>
      </c>
    </row>
    <row r="81" spans="1:35" ht="36.75" customHeight="1">
      <c r="A81" s="198">
        <f t="shared" si="10"/>
        <v>71</v>
      </c>
      <c r="B81" s="199" t="str">
        <f>IF(基本情報入力シート!B127="","",基本情報入力シート!B127)</f>
        <v/>
      </c>
      <c r="C81" s="200" t="str">
        <f>IF(基本情報入力シート!L127="","",基本情報入力シート!L127)</f>
        <v/>
      </c>
      <c r="D81" s="200" t="str">
        <f>IF(基本情報入力シート!Q127="","",基本情報入力シート!Q127)</f>
        <v/>
      </c>
      <c r="E81" s="200" t="str">
        <f>IF(基本情報入力シート!V127="","",基本情報入力シート!V127)</f>
        <v/>
      </c>
      <c r="F81" s="200" t="str">
        <f>IF(基本情報入力シート!W127="","",基本情報入力シート!W127)</f>
        <v/>
      </c>
      <c r="G81" s="200" t="str">
        <f>IF(基本情報入力シート!X127="","",基本情報入力シート!X127)</f>
        <v/>
      </c>
      <c r="H81" s="195" t="str">
        <f>IF(基本情報入力シート!Z127="","",基本情報入力シート!Z127)</f>
        <v/>
      </c>
      <c r="I81" s="23" t="str">
        <f>IF(基本情報入力シート!AA127="","",基本情報入力シート!AA127)</f>
        <v/>
      </c>
      <c r="J81" s="26"/>
      <c r="K81" s="25" t="str">
        <f>IF(G81="","",VLOOKUP(G81,【参考】数式用!$A$3:$C$48,3,FALSE))</f>
        <v/>
      </c>
      <c r="L81" s="201" t="str">
        <f t="shared" si="7"/>
        <v/>
      </c>
      <c r="M81" s="176"/>
      <c r="N81" s="175"/>
      <c r="O81" s="175"/>
      <c r="P81" s="142"/>
      <c r="Q81" s="142"/>
      <c r="R81" s="145"/>
      <c r="S81" s="28"/>
      <c r="T81" s="605" t="str">
        <f t="shared" si="8"/>
        <v/>
      </c>
      <c r="U81" s="605"/>
      <c r="V81" s="605"/>
      <c r="W81" s="605"/>
      <c r="X81" s="605"/>
      <c r="Y81" s="605"/>
      <c r="Z81" s="605"/>
      <c r="AA81" s="605"/>
      <c r="AB81" s="605"/>
      <c r="AC81" s="605"/>
      <c r="AD81" s="605"/>
      <c r="AF81" s="207" t="e">
        <f>IF(AND(G81&lt;&gt;"",#REF!="○"), "色付け", "")</f>
        <v>#REF!</v>
      </c>
      <c r="AG81" s="207" t="str">
        <f t="shared" si="9"/>
        <v>×</v>
      </c>
      <c r="AH81" s="196" t="e">
        <f>D81&amp;#REF!&amp;Q81</f>
        <v>#REF!</v>
      </c>
      <c r="AI81" s="197" t="str">
        <f t="shared" si="6"/>
        <v/>
      </c>
    </row>
    <row r="82" spans="1:35" ht="36.75" customHeight="1">
      <c r="A82" s="198">
        <f t="shared" si="10"/>
        <v>72</v>
      </c>
      <c r="B82" s="199" t="str">
        <f>IF(基本情報入力シート!B128="","",基本情報入力シート!B128)</f>
        <v/>
      </c>
      <c r="C82" s="200" t="str">
        <f>IF(基本情報入力シート!L128="","",基本情報入力シート!L128)</f>
        <v/>
      </c>
      <c r="D82" s="200" t="str">
        <f>IF(基本情報入力シート!Q128="","",基本情報入力シート!Q128)</f>
        <v/>
      </c>
      <c r="E82" s="200" t="str">
        <f>IF(基本情報入力シート!V128="","",基本情報入力シート!V128)</f>
        <v/>
      </c>
      <c r="F82" s="200" t="str">
        <f>IF(基本情報入力シート!W128="","",基本情報入力シート!W128)</f>
        <v/>
      </c>
      <c r="G82" s="200" t="str">
        <f>IF(基本情報入力シート!X128="","",基本情報入力シート!X128)</f>
        <v/>
      </c>
      <c r="H82" s="195" t="str">
        <f>IF(基本情報入力シート!Z128="","",基本情報入力シート!Z128)</f>
        <v/>
      </c>
      <c r="I82" s="23" t="str">
        <f>IF(基本情報入力シート!AA128="","",基本情報入力シート!AA128)</f>
        <v/>
      </c>
      <c r="J82" s="26"/>
      <c r="K82" s="25" t="str">
        <f>IF(G82="","",VLOOKUP(G82,【参考】数式用!$A$3:$C$48,3,FALSE))</f>
        <v/>
      </c>
      <c r="L82" s="201" t="str">
        <f t="shared" si="7"/>
        <v/>
      </c>
      <c r="M82" s="176"/>
      <c r="N82" s="175"/>
      <c r="O82" s="175"/>
      <c r="P82" s="142"/>
      <c r="Q82" s="142"/>
      <c r="R82" s="145"/>
      <c r="S82" s="28"/>
      <c r="T82" s="605" t="str">
        <f t="shared" si="8"/>
        <v/>
      </c>
      <c r="U82" s="605"/>
      <c r="V82" s="605"/>
      <c r="W82" s="605"/>
      <c r="X82" s="605"/>
      <c r="Y82" s="605"/>
      <c r="Z82" s="605"/>
      <c r="AA82" s="605"/>
      <c r="AB82" s="605"/>
      <c r="AC82" s="605"/>
      <c r="AD82" s="605"/>
      <c r="AF82" s="207" t="e">
        <f>IF(AND(G82&lt;&gt;"",#REF!="○"), "色付け", "")</f>
        <v>#REF!</v>
      </c>
      <c r="AG82" s="207" t="str">
        <f t="shared" si="9"/>
        <v>×</v>
      </c>
      <c r="AH82" s="196" t="e">
        <f>D82&amp;#REF!&amp;Q82</f>
        <v>#REF!</v>
      </c>
      <c r="AI82" s="197" t="str">
        <f t="shared" si="6"/>
        <v/>
      </c>
    </row>
    <row r="83" spans="1:35" ht="36.75" customHeight="1">
      <c r="A83" s="198">
        <f t="shared" si="10"/>
        <v>73</v>
      </c>
      <c r="B83" s="199" t="str">
        <f>IF(基本情報入力シート!B129="","",基本情報入力シート!B129)</f>
        <v/>
      </c>
      <c r="C83" s="200" t="str">
        <f>IF(基本情報入力シート!L129="","",基本情報入力シート!L129)</f>
        <v/>
      </c>
      <c r="D83" s="200" t="str">
        <f>IF(基本情報入力シート!Q129="","",基本情報入力シート!Q129)</f>
        <v/>
      </c>
      <c r="E83" s="200" t="str">
        <f>IF(基本情報入力シート!V129="","",基本情報入力シート!V129)</f>
        <v/>
      </c>
      <c r="F83" s="200" t="str">
        <f>IF(基本情報入力シート!W129="","",基本情報入力シート!W129)</f>
        <v/>
      </c>
      <c r="G83" s="200" t="str">
        <f>IF(基本情報入力シート!X129="","",基本情報入力シート!X129)</f>
        <v/>
      </c>
      <c r="H83" s="195" t="str">
        <f>IF(基本情報入力シート!Z129="","",基本情報入力シート!Z129)</f>
        <v/>
      </c>
      <c r="I83" s="23" t="str">
        <f>IF(基本情報入力シート!AA129="","",基本情報入力シート!AA129)</f>
        <v/>
      </c>
      <c r="J83" s="26"/>
      <c r="K83" s="25" t="str">
        <f>IF(G83="","",VLOOKUP(G83,【参考】数式用!$A$3:$C$48,3,FALSE))</f>
        <v/>
      </c>
      <c r="L83" s="201" t="str">
        <f t="shared" si="7"/>
        <v/>
      </c>
      <c r="M83" s="176"/>
      <c r="N83" s="175"/>
      <c r="O83" s="175"/>
      <c r="P83" s="142"/>
      <c r="Q83" s="142"/>
      <c r="R83" s="145"/>
      <c r="S83" s="28"/>
      <c r="T83" s="605" t="str">
        <f t="shared" si="8"/>
        <v/>
      </c>
      <c r="U83" s="605"/>
      <c r="V83" s="605"/>
      <c r="W83" s="605"/>
      <c r="X83" s="605"/>
      <c r="Y83" s="605"/>
      <c r="Z83" s="605"/>
      <c r="AA83" s="605"/>
      <c r="AB83" s="605"/>
      <c r="AC83" s="605"/>
      <c r="AD83" s="605"/>
      <c r="AF83" s="207" t="e">
        <f>IF(AND(G83&lt;&gt;"",#REF!="○"), "色付け", "")</f>
        <v>#REF!</v>
      </c>
      <c r="AG83" s="207" t="str">
        <f t="shared" si="9"/>
        <v>×</v>
      </c>
      <c r="AH83" s="196" t="e">
        <f>D83&amp;#REF!&amp;Q83</f>
        <v>#REF!</v>
      </c>
      <c r="AI83" s="197" t="str">
        <f t="shared" si="6"/>
        <v/>
      </c>
    </row>
    <row r="84" spans="1:35" ht="36.75" customHeight="1">
      <c r="A84" s="198">
        <f t="shared" si="10"/>
        <v>74</v>
      </c>
      <c r="B84" s="199" t="str">
        <f>IF(基本情報入力シート!B130="","",基本情報入力シート!B130)</f>
        <v/>
      </c>
      <c r="C84" s="200" t="str">
        <f>IF(基本情報入力シート!L130="","",基本情報入力シート!L130)</f>
        <v/>
      </c>
      <c r="D84" s="200" t="str">
        <f>IF(基本情報入力シート!Q130="","",基本情報入力シート!Q130)</f>
        <v/>
      </c>
      <c r="E84" s="200" t="str">
        <f>IF(基本情報入力シート!V130="","",基本情報入力シート!V130)</f>
        <v/>
      </c>
      <c r="F84" s="200" t="str">
        <f>IF(基本情報入力シート!W130="","",基本情報入力シート!W130)</f>
        <v/>
      </c>
      <c r="G84" s="200" t="str">
        <f>IF(基本情報入力シート!X130="","",基本情報入力シート!X130)</f>
        <v/>
      </c>
      <c r="H84" s="195" t="str">
        <f>IF(基本情報入力シート!Z130="","",基本情報入力シート!Z130)</f>
        <v/>
      </c>
      <c r="I84" s="23" t="str">
        <f>IF(基本情報入力シート!AA130="","",基本情報入力シート!AA130)</f>
        <v/>
      </c>
      <c r="J84" s="26"/>
      <c r="K84" s="25" t="str">
        <f>IF(G84="","",VLOOKUP(G84,【参考】数式用!$A$3:$C$48,3,FALSE))</f>
        <v/>
      </c>
      <c r="L84" s="201" t="str">
        <f t="shared" si="7"/>
        <v/>
      </c>
      <c r="M84" s="176"/>
      <c r="N84" s="175"/>
      <c r="O84" s="175"/>
      <c r="P84" s="142"/>
      <c r="Q84" s="142"/>
      <c r="R84" s="145"/>
      <c r="S84" s="28"/>
      <c r="T84" s="605" t="str">
        <f t="shared" si="8"/>
        <v/>
      </c>
      <c r="U84" s="605"/>
      <c r="V84" s="605"/>
      <c r="W84" s="605"/>
      <c r="X84" s="605"/>
      <c r="Y84" s="605"/>
      <c r="Z84" s="605"/>
      <c r="AA84" s="605"/>
      <c r="AB84" s="605"/>
      <c r="AC84" s="605"/>
      <c r="AD84" s="605"/>
      <c r="AF84" s="207" t="e">
        <f>IF(AND(G84&lt;&gt;"",#REF!="○"), "色付け", "")</f>
        <v>#REF!</v>
      </c>
      <c r="AG84" s="207" t="str">
        <f t="shared" si="9"/>
        <v>×</v>
      </c>
      <c r="AH84" s="196" t="e">
        <f>D84&amp;#REF!&amp;Q84</f>
        <v>#REF!</v>
      </c>
      <c r="AI84" s="197" t="str">
        <f t="shared" si="6"/>
        <v/>
      </c>
    </row>
    <row r="85" spans="1:35" ht="36.75" customHeight="1">
      <c r="A85" s="198">
        <f t="shared" si="10"/>
        <v>75</v>
      </c>
      <c r="B85" s="199" t="str">
        <f>IF(基本情報入力シート!B131="","",基本情報入力シート!B131)</f>
        <v/>
      </c>
      <c r="C85" s="200" t="str">
        <f>IF(基本情報入力シート!L131="","",基本情報入力シート!L131)</f>
        <v/>
      </c>
      <c r="D85" s="200" t="str">
        <f>IF(基本情報入力シート!Q131="","",基本情報入力シート!Q131)</f>
        <v/>
      </c>
      <c r="E85" s="200" t="str">
        <f>IF(基本情報入力シート!V131="","",基本情報入力シート!V131)</f>
        <v/>
      </c>
      <c r="F85" s="200" t="str">
        <f>IF(基本情報入力シート!W131="","",基本情報入力シート!W131)</f>
        <v/>
      </c>
      <c r="G85" s="200" t="str">
        <f>IF(基本情報入力シート!X131="","",基本情報入力シート!X131)</f>
        <v/>
      </c>
      <c r="H85" s="195" t="str">
        <f>IF(基本情報入力シート!Z131="","",基本情報入力シート!Z131)</f>
        <v/>
      </c>
      <c r="I85" s="23" t="str">
        <f>IF(基本情報入力シート!AA131="","",基本情報入力シート!AA131)</f>
        <v/>
      </c>
      <c r="J85" s="26"/>
      <c r="K85" s="25" t="str">
        <f>IF(G85="","",VLOOKUP(G85,【参考】数式用!$A$3:$C$48,3,FALSE))</f>
        <v/>
      </c>
      <c r="L85" s="201" t="str">
        <f t="shared" si="7"/>
        <v/>
      </c>
      <c r="M85" s="176"/>
      <c r="N85" s="175"/>
      <c r="O85" s="175"/>
      <c r="P85" s="142"/>
      <c r="Q85" s="142"/>
      <c r="R85" s="145"/>
      <c r="S85" s="28"/>
      <c r="T85" s="605" t="str">
        <f t="shared" si="8"/>
        <v/>
      </c>
      <c r="U85" s="605"/>
      <c r="V85" s="605"/>
      <c r="W85" s="605"/>
      <c r="X85" s="605"/>
      <c r="Y85" s="605"/>
      <c r="Z85" s="605"/>
      <c r="AA85" s="605"/>
      <c r="AB85" s="605"/>
      <c r="AC85" s="605"/>
      <c r="AD85" s="605"/>
      <c r="AF85" s="207" t="e">
        <f>IF(AND(G85&lt;&gt;"",#REF!="○"), "色付け", "")</f>
        <v>#REF!</v>
      </c>
      <c r="AG85" s="207" t="str">
        <f t="shared" si="9"/>
        <v>×</v>
      </c>
      <c r="AH85" s="196" t="e">
        <f>D85&amp;#REF!&amp;Q85</f>
        <v>#REF!</v>
      </c>
      <c r="AI85" s="197" t="str">
        <f t="shared" si="6"/>
        <v/>
      </c>
    </row>
    <row r="86" spans="1:35" ht="36.75" customHeight="1">
      <c r="A86" s="198">
        <f t="shared" si="10"/>
        <v>76</v>
      </c>
      <c r="B86" s="199" t="str">
        <f>IF(基本情報入力シート!B132="","",基本情報入力シート!B132)</f>
        <v/>
      </c>
      <c r="C86" s="200" t="str">
        <f>IF(基本情報入力シート!L132="","",基本情報入力シート!L132)</f>
        <v/>
      </c>
      <c r="D86" s="200" t="str">
        <f>IF(基本情報入力シート!Q132="","",基本情報入力シート!Q132)</f>
        <v/>
      </c>
      <c r="E86" s="200" t="str">
        <f>IF(基本情報入力シート!V132="","",基本情報入力シート!V132)</f>
        <v/>
      </c>
      <c r="F86" s="200" t="str">
        <f>IF(基本情報入力シート!W132="","",基本情報入力シート!W132)</f>
        <v/>
      </c>
      <c r="G86" s="200" t="str">
        <f>IF(基本情報入力シート!X132="","",基本情報入力シート!X132)</f>
        <v/>
      </c>
      <c r="H86" s="195" t="str">
        <f>IF(基本情報入力シート!Z132="","",基本情報入力シート!Z132)</f>
        <v/>
      </c>
      <c r="I86" s="23" t="str">
        <f>IF(基本情報入力シート!AA132="","",基本情報入力シート!AA132)</f>
        <v/>
      </c>
      <c r="J86" s="26"/>
      <c r="K86" s="25" t="str">
        <f>IF(G86="","",VLOOKUP(G86,【参考】数式用!$A$3:$C$48,3,FALSE))</f>
        <v/>
      </c>
      <c r="L86" s="201" t="str">
        <f t="shared" si="7"/>
        <v/>
      </c>
      <c r="M86" s="176"/>
      <c r="N86" s="175"/>
      <c r="O86" s="175"/>
      <c r="P86" s="142"/>
      <c r="Q86" s="142"/>
      <c r="R86" s="145"/>
      <c r="S86" s="28"/>
      <c r="T86" s="605" t="str">
        <f t="shared" si="8"/>
        <v/>
      </c>
      <c r="U86" s="605"/>
      <c r="V86" s="605"/>
      <c r="W86" s="605"/>
      <c r="X86" s="605"/>
      <c r="Y86" s="605"/>
      <c r="Z86" s="605"/>
      <c r="AA86" s="605"/>
      <c r="AB86" s="605"/>
      <c r="AC86" s="605"/>
      <c r="AD86" s="605"/>
      <c r="AF86" s="207" t="e">
        <f>IF(AND(G86&lt;&gt;"",#REF!="○"), "色付け", "")</f>
        <v>#REF!</v>
      </c>
      <c r="AG86" s="207" t="str">
        <f t="shared" si="9"/>
        <v>×</v>
      </c>
      <c r="AH86" s="196" t="e">
        <f>D86&amp;#REF!&amp;Q86</f>
        <v>#REF!</v>
      </c>
      <c r="AI86" s="197" t="str">
        <f t="shared" si="6"/>
        <v/>
      </c>
    </row>
    <row r="87" spans="1:35" ht="36.75" customHeight="1">
      <c r="A87" s="198">
        <f t="shared" si="10"/>
        <v>77</v>
      </c>
      <c r="B87" s="199" t="str">
        <f>IF(基本情報入力シート!B133="","",基本情報入力シート!B133)</f>
        <v/>
      </c>
      <c r="C87" s="200" t="str">
        <f>IF(基本情報入力シート!L133="","",基本情報入力シート!L133)</f>
        <v/>
      </c>
      <c r="D87" s="200" t="str">
        <f>IF(基本情報入力シート!Q133="","",基本情報入力シート!Q133)</f>
        <v/>
      </c>
      <c r="E87" s="200" t="str">
        <f>IF(基本情報入力シート!V133="","",基本情報入力シート!V133)</f>
        <v/>
      </c>
      <c r="F87" s="200" t="str">
        <f>IF(基本情報入力シート!W133="","",基本情報入力シート!W133)</f>
        <v/>
      </c>
      <c r="G87" s="200" t="str">
        <f>IF(基本情報入力シート!X133="","",基本情報入力シート!X133)</f>
        <v/>
      </c>
      <c r="H87" s="195" t="str">
        <f>IF(基本情報入力シート!Z133="","",基本情報入力シート!Z133)</f>
        <v/>
      </c>
      <c r="I87" s="23" t="str">
        <f>IF(基本情報入力シート!AA133="","",基本情報入力シート!AA133)</f>
        <v/>
      </c>
      <c r="J87" s="26"/>
      <c r="K87" s="25" t="str">
        <f>IF(G87="","",VLOOKUP(G87,【参考】数式用!$A$3:$C$48,3,FALSE))</f>
        <v/>
      </c>
      <c r="L87" s="201" t="str">
        <f t="shared" si="7"/>
        <v/>
      </c>
      <c r="M87" s="176"/>
      <c r="N87" s="175"/>
      <c r="O87" s="175"/>
      <c r="P87" s="142"/>
      <c r="Q87" s="142"/>
      <c r="R87" s="145"/>
      <c r="S87" s="28"/>
      <c r="T87" s="605" t="str">
        <f t="shared" si="8"/>
        <v/>
      </c>
      <c r="U87" s="605"/>
      <c r="V87" s="605"/>
      <c r="W87" s="605"/>
      <c r="X87" s="605"/>
      <c r="Y87" s="605"/>
      <c r="Z87" s="605"/>
      <c r="AA87" s="605"/>
      <c r="AB87" s="605"/>
      <c r="AC87" s="605"/>
      <c r="AD87" s="605"/>
      <c r="AF87" s="207" t="e">
        <f>IF(AND(G87&lt;&gt;"",#REF!="○"), "色付け", "")</f>
        <v>#REF!</v>
      </c>
      <c r="AG87" s="207" t="str">
        <f t="shared" si="9"/>
        <v>×</v>
      </c>
      <c r="AH87" s="196" t="e">
        <f>D87&amp;#REF!&amp;Q87</f>
        <v>#REF!</v>
      </c>
      <c r="AI87" s="197" t="str">
        <f t="shared" si="6"/>
        <v/>
      </c>
    </row>
    <row r="88" spans="1:35" ht="36.75" customHeight="1">
      <c r="A88" s="198">
        <f t="shared" si="10"/>
        <v>78</v>
      </c>
      <c r="B88" s="199" t="str">
        <f>IF(基本情報入力シート!B134="","",基本情報入力シート!B134)</f>
        <v/>
      </c>
      <c r="C88" s="200" t="str">
        <f>IF(基本情報入力シート!L134="","",基本情報入力シート!L134)</f>
        <v/>
      </c>
      <c r="D88" s="200" t="str">
        <f>IF(基本情報入力シート!Q134="","",基本情報入力シート!Q134)</f>
        <v/>
      </c>
      <c r="E88" s="200" t="str">
        <f>IF(基本情報入力シート!V134="","",基本情報入力シート!V134)</f>
        <v/>
      </c>
      <c r="F88" s="200" t="str">
        <f>IF(基本情報入力シート!W134="","",基本情報入力シート!W134)</f>
        <v/>
      </c>
      <c r="G88" s="200" t="str">
        <f>IF(基本情報入力シート!X134="","",基本情報入力シート!X134)</f>
        <v/>
      </c>
      <c r="H88" s="195" t="str">
        <f>IF(基本情報入力シート!Z134="","",基本情報入力シート!Z134)</f>
        <v/>
      </c>
      <c r="I88" s="23" t="str">
        <f>IF(基本情報入力シート!AA134="","",基本情報入力シート!AA134)</f>
        <v/>
      </c>
      <c r="J88" s="26"/>
      <c r="K88" s="25" t="str">
        <f>IF(G88="","",VLOOKUP(G88,【参考】数式用!$A$3:$C$48,3,FALSE))</f>
        <v/>
      </c>
      <c r="L88" s="201" t="str">
        <f t="shared" si="7"/>
        <v/>
      </c>
      <c r="M88" s="176"/>
      <c r="N88" s="175"/>
      <c r="O88" s="175"/>
      <c r="P88" s="142"/>
      <c r="Q88" s="142"/>
      <c r="R88" s="145"/>
      <c r="S88" s="28"/>
      <c r="T88" s="605" t="str">
        <f t="shared" si="8"/>
        <v/>
      </c>
      <c r="U88" s="605"/>
      <c r="V88" s="605"/>
      <c r="W88" s="605"/>
      <c r="X88" s="605"/>
      <c r="Y88" s="605"/>
      <c r="Z88" s="605"/>
      <c r="AA88" s="605"/>
      <c r="AB88" s="605"/>
      <c r="AC88" s="605"/>
      <c r="AD88" s="605"/>
      <c r="AF88" s="207" t="e">
        <f>IF(AND(G88&lt;&gt;"",#REF!="○"), "色付け", "")</f>
        <v>#REF!</v>
      </c>
      <c r="AG88" s="207" t="str">
        <f t="shared" si="9"/>
        <v>×</v>
      </c>
      <c r="AH88" s="196" t="e">
        <f>D88&amp;#REF!&amp;Q88</f>
        <v>#REF!</v>
      </c>
      <c r="AI88" s="197" t="str">
        <f t="shared" si="6"/>
        <v/>
      </c>
    </row>
    <row r="89" spans="1:35" ht="36.75" customHeight="1">
      <c r="A89" s="198">
        <f t="shared" si="10"/>
        <v>79</v>
      </c>
      <c r="B89" s="199" t="str">
        <f>IF(基本情報入力シート!B135="","",基本情報入力シート!B135)</f>
        <v/>
      </c>
      <c r="C89" s="200" t="str">
        <f>IF(基本情報入力シート!L135="","",基本情報入力シート!L135)</f>
        <v/>
      </c>
      <c r="D89" s="200" t="str">
        <f>IF(基本情報入力シート!Q135="","",基本情報入力シート!Q135)</f>
        <v/>
      </c>
      <c r="E89" s="200" t="str">
        <f>IF(基本情報入力シート!V135="","",基本情報入力シート!V135)</f>
        <v/>
      </c>
      <c r="F89" s="200" t="str">
        <f>IF(基本情報入力シート!W135="","",基本情報入力シート!W135)</f>
        <v/>
      </c>
      <c r="G89" s="200" t="str">
        <f>IF(基本情報入力シート!X135="","",基本情報入力シート!X135)</f>
        <v/>
      </c>
      <c r="H89" s="195" t="str">
        <f>IF(基本情報入力シート!Z135="","",基本情報入力シート!Z135)</f>
        <v/>
      </c>
      <c r="I89" s="23" t="str">
        <f>IF(基本情報入力シート!AA135="","",基本情報入力シート!AA135)</f>
        <v/>
      </c>
      <c r="J89" s="26"/>
      <c r="K89" s="25" t="str">
        <f>IF(G89="","",VLOOKUP(G89,【参考】数式用!$A$3:$C$48,3,FALSE))</f>
        <v/>
      </c>
      <c r="L89" s="201" t="str">
        <f t="shared" si="7"/>
        <v/>
      </c>
      <c r="M89" s="176"/>
      <c r="N89" s="175"/>
      <c r="O89" s="175"/>
      <c r="P89" s="142"/>
      <c r="Q89" s="142"/>
      <c r="R89" s="145"/>
      <c r="S89" s="28"/>
      <c r="T89" s="605" t="str">
        <f t="shared" si="8"/>
        <v/>
      </c>
      <c r="U89" s="605"/>
      <c r="V89" s="605"/>
      <c r="W89" s="605"/>
      <c r="X89" s="605"/>
      <c r="Y89" s="605"/>
      <c r="Z89" s="605"/>
      <c r="AA89" s="605"/>
      <c r="AB89" s="605"/>
      <c r="AC89" s="605"/>
      <c r="AD89" s="605"/>
      <c r="AF89" s="207" t="e">
        <f>IF(AND(G89&lt;&gt;"",#REF!="○"), "色付け", "")</f>
        <v>#REF!</v>
      </c>
      <c r="AG89" s="207" t="str">
        <f t="shared" si="9"/>
        <v>×</v>
      </c>
      <c r="AH89" s="196" t="e">
        <f>D89&amp;#REF!&amp;Q89</f>
        <v>#REF!</v>
      </c>
      <c r="AI89" s="197" t="str">
        <f t="shared" si="6"/>
        <v/>
      </c>
    </row>
    <row r="90" spans="1:35" ht="36.75" customHeight="1">
      <c r="A90" s="198">
        <f t="shared" si="10"/>
        <v>80</v>
      </c>
      <c r="B90" s="199" t="str">
        <f>IF(基本情報入力シート!B136="","",基本情報入力シート!B136)</f>
        <v/>
      </c>
      <c r="C90" s="200" t="str">
        <f>IF(基本情報入力シート!L136="","",基本情報入力シート!L136)</f>
        <v/>
      </c>
      <c r="D90" s="200" t="str">
        <f>IF(基本情報入力シート!Q136="","",基本情報入力シート!Q136)</f>
        <v/>
      </c>
      <c r="E90" s="200" t="str">
        <f>IF(基本情報入力シート!V136="","",基本情報入力シート!V136)</f>
        <v/>
      </c>
      <c r="F90" s="200" t="str">
        <f>IF(基本情報入力シート!W136="","",基本情報入力シート!W136)</f>
        <v/>
      </c>
      <c r="G90" s="200" t="str">
        <f>IF(基本情報入力シート!X136="","",基本情報入力シート!X136)</f>
        <v/>
      </c>
      <c r="H90" s="195" t="str">
        <f>IF(基本情報入力シート!Z136="","",基本情報入力シート!Z136)</f>
        <v/>
      </c>
      <c r="I90" s="23" t="str">
        <f>IF(基本情報入力シート!AA136="","",基本情報入力シート!AA136)</f>
        <v/>
      </c>
      <c r="J90" s="26"/>
      <c r="K90" s="25" t="str">
        <f>IF(G90="","",VLOOKUP(G90,【参考】数式用!$A$3:$C$48,3,FALSE))</f>
        <v/>
      </c>
      <c r="L90" s="201" t="str">
        <f t="shared" si="7"/>
        <v/>
      </c>
      <c r="M90" s="176"/>
      <c r="N90" s="175"/>
      <c r="O90" s="175"/>
      <c r="P90" s="142"/>
      <c r="Q90" s="142"/>
      <c r="R90" s="145"/>
      <c r="S90" s="28"/>
      <c r="T90" s="605" t="str">
        <f t="shared" si="8"/>
        <v/>
      </c>
      <c r="U90" s="605"/>
      <c r="V90" s="605"/>
      <c r="W90" s="605"/>
      <c r="X90" s="605"/>
      <c r="Y90" s="605"/>
      <c r="Z90" s="605"/>
      <c r="AA90" s="605"/>
      <c r="AB90" s="605"/>
      <c r="AC90" s="605"/>
      <c r="AD90" s="605"/>
      <c r="AF90" s="207" t="e">
        <f>IF(AND(G90&lt;&gt;"",#REF!="○"), "色付け", "")</f>
        <v>#REF!</v>
      </c>
      <c r="AG90" s="207" t="str">
        <f t="shared" si="9"/>
        <v>×</v>
      </c>
      <c r="AH90" s="196" t="e">
        <f>D90&amp;#REF!&amp;Q90</f>
        <v>#REF!</v>
      </c>
      <c r="AI90" s="197" t="str">
        <f t="shared" si="6"/>
        <v/>
      </c>
    </row>
    <row r="91" spans="1:35" ht="36.75" customHeight="1">
      <c r="A91" s="198">
        <f t="shared" si="10"/>
        <v>81</v>
      </c>
      <c r="B91" s="199" t="str">
        <f>IF(基本情報入力シート!B137="","",基本情報入力シート!B137)</f>
        <v/>
      </c>
      <c r="C91" s="200" t="str">
        <f>IF(基本情報入力シート!L137="","",基本情報入力シート!L137)</f>
        <v/>
      </c>
      <c r="D91" s="200" t="str">
        <f>IF(基本情報入力シート!Q137="","",基本情報入力シート!Q137)</f>
        <v/>
      </c>
      <c r="E91" s="200" t="str">
        <f>IF(基本情報入力シート!V137="","",基本情報入力シート!V137)</f>
        <v/>
      </c>
      <c r="F91" s="200" t="str">
        <f>IF(基本情報入力シート!W137="","",基本情報入力シート!W137)</f>
        <v/>
      </c>
      <c r="G91" s="200" t="str">
        <f>IF(基本情報入力シート!X137="","",基本情報入力シート!X137)</f>
        <v/>
      </c>
      <c r="H91" s="195" t="str">
        <f>IF(基本情報入力シート!Z137="","",基本情報入力シート!Z137)</f>
        <v/>
      </c>
      <c r="I91" s="23" t="str">
        <f>IF(基本情報入力シート!AA137="","",基本情報入力シート!AA137)</f>
        <v/>
      </c>
      <c r="J91" s="26"/>
      <c r="K91" s="25" t="str">
        <f>IF(G91="","",VLOOKUP(G91,【参考】数式用!$A$3:$C$48,3,FALSE))</f>
        <v/>
      </c>
      <c r="L91" s="201" t="str">
        <f t="shared" si="7"/>
        <v/>
      </c>
      <c r="M91" s="176"/>
      <c r="N91" s="175"/>
      <c r="O91" s="175"/>
      <c r="P91" s="142"/>
      <c r="Q91" s="142"/>
      <c r="R91" s="145"/>
      <c r="S91" s="28"/>
      <c r="T91" s="605" t="str">
        <f t="shared" si="8"/>
        <v/>
      </c>
      <c r="U91" s="605"/>
      <c r="V91" s="605"/>
      <c r="W91" s="605"/>
      <c r="X91" s="605"/>
      <c r="Y91" s="605"/>
      <c r="Z91" s="605"/>
      <c r="AA91" s="605"/>
      <c r="AB91" s="605"/>
      <c r="AC91" s="605"/>
      <c r="AD91" s="605"/>
      <c r="AF91" s="207" t="e">
        <f>IF(AND(G91&lt;&gt;"",#REF!="○"), "色付け", "")</f>
        <v>#REF!</v>
      </c>
      <c r="AG91" s="207" t="str">
        <f t="shared" si="9"/>
        <v>×</v>
      </c>
      <c r="AH91" s="196" t="e">
        <f>D91&amp;#REF!&amp;Q91</f>
        <v>#REF!</v>
      </c>
      <c r="AI91" s="197" t="str">
        <f t="shared" si="6"/>
        <v/>
      </c>
    </row>
    <row r="92" spans="1:35" ht="36.75" customHeight="1">
      <c r="A92" s="198">
        <f t="shared" si="10"/>
        <v>82</v>
      </c>
      <c r="B92" s="199" t="str">
        <f>IF(基本情報入力シート!B138="","",基本情報入力シート!B138)</f>
        <v/>
      </c>
      <c r="C92" s="200" t="str">
        <f>IF(基本情報入力シート!L138="","",基本情報入力シート!L138)</f>
        <v/>
      </c>
      <c r="D92" s="200" t="str">
        <f>IF(基本情報入力シート!Q138="","",基本情報入力シート!Q138)</f>
        <v/>
      </c>
      <c r="E92" s="200" t="str">
        <f>IF(基本情報入力シート!V138="","",基本情報入力シート!V138)</f>
        <v/>
      </c>
      <c r="F92" s="200" t="str">
        <f>IF(基本情報入力シート!W138="","",基本情報入力シート!W138)</f>
        <v/>
      </c>
      <c r="G92" s="200" t="str">
        <f>IF(基本情報入力シート!X138="","",基本情報入力シート!X138)</f>
        <v/>
      </c>
      <c r="H92" s="195" t="str">
        <f>IF(基本情報入力シート!Z138="","",基本情報入力シート!Z138)</f>
        <v/>
      </c>
      <c r="I92" s="23" t="str">
        <f>IF(基本情報入力シート!AA138="","",基本情報入力シート!AA138)</f>
        <v/>
      </c>
      <c r="J92" s="26"/>
      <c r="K92" s="25" t="str">
        <f>IF(G92="","",VLOOKUP(G92,【参考】数式用!$A$3:$C$48,3,FALSE))</f>
        <v/>
      </c>
      <c r="L92" s="201" t="str">
        <f t="shared" si="7"/>
        <v/>
      </c>
      <c r="M92" s="176"/>
      <c r="N92" s="175"/>
      <c r="O92" s="175"/>
      <c r="P92" s="142"/>
      <c r="Q92" s="142"/>
      <c r="R92" s="145"/>
      <c r="S92" s="28"/>
      <c r="T92" s="605" t="str">
        <f t="shared" si="8"/>
        <v/>
      </c>
      <c r="U92" s="605"/>
      <c r="V92" s="605"/>
      <c r="W92" s="605"/>
      <c r="X92" s="605"/>
      <c r="Y92" s="605"/>
      <c r="Z92" s="605"/>
      <c r="AA92" s="605"/>
      <c r="AB92" s="605"/>
      <c r="AC92" s="605"/>
      <c r="AD92" s="605"/>
      <c r="AF92" s="207" t="e">
        <f>IF(AND(G92&lt;&gt;"",#REF!="○"), "色付け", "")</f>
        <v>#REF!</v>
      </c>
      <c r="AG92" s="207" t="str">
        <f t="shared" si="9"/>
        <v>×</v>
      </c>
      <c r="AH92" s="196" t="e">
        <f>D92&amp;#REF!&amp;Q92</f>
        <v>#REF!</v>
      </c>
      <c r="AI92" s="197" t="str">
        <f t="shared" si="6"/>
        <v/>
      </c>
    </row>
    <row r="93" spans="1:35" ht="36.75" customHeight="1">
      <c r="A93" s="198">
        <f t="shared" si="10"/>
        <v>83</v>
      </c>
      <c r="B93" s="199" t="str">
        <f>IF(基本情報入力シート!B139="","",基本情報入力シート!B139)</f>
        <v/>
      </c>
      <c r="C93" s="200" t="str">
        <f>IF(基本情報入力シート!L139="","",基本情報入力シート!L139)</f>
        <v/>
      </c>
      <c r="D93" s="200" t="str">
        <f>IF(基本情報入力シート!Q139="","",基本情報入力シート!Q139)</f>
        <v/>
      </c>
      <c r="E93" s="200" t="str">
        <f>IF(基本情報入力シート!V139="","",基本情報入力シート!V139)</f>
        <v/>
      </c>
      <c r="F93" s="200" t="str">
        <f>IF(基本情報入力シート!W139="","",基本情報入力シート!W139)</f>
        <v/>
      </c>
      <c r="G93" s="200" t="str">
        <f>IF(基本情報入力シート!X139="","",基本情報入力シート!X139)</f>
        <v/>
      </c>
      <c r="H93" s="195" t="str">
        <f>IF(基本情報入力シート!Z139="","",基本情報入力シート!Z139)</f>
        <v/>
      </c>
      <c r="I93" s="23" t="str">
        <f>IF(基本情報入力シート!AA139="","",基本情報入力シート!AA139)</f>
        <v/>
      </c>
      <c r="J93" s="26"/>
      <c r="K93" s="25" t="str">
        <f>IF(G93="","",VLOOKUP(G93,【参考】数式用!$A$3:$C$48,3,FALSE))</f>
        <v/>
      </c>
      <c r="L93" s="201" t="str">
        <f t="shared" si="7"/>
        <v/>
      </c>
      <c r="M93" s="176"/>
      <c r="N93" s="175"/>
      <c r="O93" s="175"/>
      <c r="P93" s="142"/>
      <c r="Q93" s="142"/>
      <c r="R93" s="145"/>
      <c r="S93" s="28"/>
      <c r="T93" s="605" t="str">
        <f t="shared" si="8"/>
        <v/>
      </c>
      <c r="U93" s="605"/>
      <c r="V93" s="605"/>
      <c r="W93" s="605"/>
      <c r="X93" s="605"/>
      <c r="Y93" s="605"/>
      <c r="Z93" s="605"/>
      <c r="AA93" s="605"/>
      <c r="AB93" s="605"/>
      <c r="AC93" s="605"/>
      <c r="AD93" s="605"/>
      <c r="AF93" s="207" t="e">
        <f>IF(AND(G93&lt;&gt;"",#REF!="○"), "色付け", "")</f>
        <v>#REF!</v>
      </c>
      <c r="AG93" s="207" t="str">
        <f t="shared" si="9"/>
        <v>×</v>
      </c>
      <c r="AH93" s="196" t="e">
        <f>D93&amp;#REF!&amp;Q93</f>
        <v>#REF!</v>
      </c>
      <c r="AI93" s="197" t="str">
        <f t="shared" si="6"/>
        <v/>
      </c>
    </row>
    <row r="94" spans="1:35" ht="36.75" customHeight="1">
      <c r="A94" s="198">
        <f t="shared" si="10"/>
        <v>84</v>
      </c>
      <c r="B94" s="199" t="str">
        <f>IF(基本情報入力シート!B140="","",基本情報入力シート!B140)</f>
        <v/>
      </c>
      <c r="C94" s="200" t="str">
        <f>IF(基本情報入力シート!L140="","",基本情報入力シート!L140)</f>
        <v/>
      </c>
      <c r="D94" s="200" t="str">
        <f>IF(基本情報入力シート!Q140="","",基本情報入力シート!Q140)</f>
        <v/>
      </c>
      <c r="E94" s="200" t="str">
        <f>IF(基本情報入力シート!V140="","",基本情報入力シート!V140)</f>
        <v/>
      </c>
      <c r="F94" s="200" t="str">
        <f>IF(基本情報入力シート!W140="","",基本情報入力シート!W140)</f>
        <v/>
      </c>
      <c r="G94" s="200" t="str">
        <f>IF(基本情報入力シート!X140="","",基本情報入力シート!X140)</f>
        <v/>
      </c>
      <c r="H94" s="195" t="str">
        <f>IF(基本情報入力シート!Z140="","",基本情報入力シート!Z140)</f>
        <v/>
      </c>
      <c r="I94" s="23" t="str">
        <f>IF(基本情報入力シート!AA140="","",基本情報入力シート!AA140)</f>
        <v/>
      </c>
      <c r="J94" s="26"/>
      <c r="K94" s="25" t="str">
        <f>IF(G94="","",VLOOKUP(G94,【参考】数式用!$A$3:$C$48,3,FALSE))</f>
        <v/>
      </c>
      <c r="L94" s="201" t="str">
        <f t="shared" si="7"/>
        <v/>
      </c>
      <c r="M94" s="176"/>
      <c r="N94" s="175"/>
      <c r="O94" s="175"/>
      <c r="P94" s="142"/>
      <c r="Q94" s="142"/>
      <c r="R94" s="145"/>
      <c r="S94" s="28"/>
      <c r="T94" s="605" t="str">
        <f t="shared" si="8"/>
        <v/>
      </c>
      <c r="U94" s="605"/>
      <c r="V94" s="605"/>
      <c r="W94" s="605"/>
      <c r="X94" s="605"/>
      <c r="Y94" s="605"/>
      <c r="Z94" s="605"/>
      <c r="AA94" s="605"/>
      <c r="AB94" s="605"/>
      <c r="AC94" s="605"/>
      <c r="AD94" s="605"/>
      <c r="AF94" s="207" t="e">
        <f>IF(AND(G94&lt;&gt;"",#REF!="○"), "色付け", "")</f>
        <v>#REF!</v>
      </c>
      <c r="AG94" s="207" t="str">
        <f t="shared" si="9"/>
        <v>×</v>
      </c>
      <c r="AH94" s="196" t="e">
        <f>D94&amp;#REF!&amp;Q94</f>
        <v>#REF!</v>
      </c>
      <c r="AI94" s="197" t="str">
        <f t="shared" si="6"/>
        <v/>
      </c>
    </row>
    <row r="95" spans="1:35" ht="36.75" customHeight="1">
      <c r="A95" s="198">
        <f t="shared" si="10"/>
        <v>85</v>
      </c>
      <c r="B95" s="199" t="str">
        <f>IF(基本情報入力シート!B141="","",基本情報入力シート!B141)</f>
        <v/>
      </c>
      <c r="C95" s="200" t="str">
        <f>IF(基本情報入力シート!L141="","",基本情報入力シート!L141)</f>
        <v/>
      </c>
      <c r="D95" s="200" t="str">
        <f>IF(基本情報入力シート!Q141="","",基本情報入力シート!Q141)</f>
        <v/>
      </c>
      <c r="E95" s="200" t="str">
        <f>IF(基本情報入力シート!V141="","",基本情報入力シート!V141)</f>
        <v/>
      </c>
      <c r="F95" s="200" t="str">
        <f>IF(基本情報入力シート!W141="","",基本情報入力シート!W141)</f>
        <v/>
      </c>
      <c r="G95" s="200" t="str">
        <f>IF(基本情報入力シート!X141="","",基本情報入力シート!X141)</f>
        <v/>
      </c>
      <c r="H95" s="195" t="str">
        <f>IF(基本情報入力シート!Z141="","",基本情報入力シート!Z141)</f>
        <v/>
      </c>
      <c r="I95" s="23" t="str">
        <f>IF(基本情報入力シート!AA141="","",基本情報入力シート!AA141)</f>
        <v/>
      </c>
      <c r="J95" s="26"/>
      <c r="K95" s="25" t="str">
        <f>IF(G95="","",VLOOKUP(G95,【参考】数式用!$A$3:$C$48,3,FALSE))</f>
        <v/>
      </c>
      <c r="L95" s="201" t="str">
        <f t="shared" si="7"/>
        <v/>
      </c>
      <c r="M95" s="176"/>
      <c r="N95" s="175"/>
      <c r="O95" s="175"/>
      <c r="P95" s="142"/>
      <c r="Q95" s="142"/>
      <c r="R95" s="145"/>
      <c r="S95" s="28"/>
      <c r="T95" s="605" t="str">
        <f t="shared" si="8"/>
        <v/>
      </c>
      <c r="U95" s="605"/>
      <c r="V95" s="605"/>
      <c r="W95" s="605"/>
      <c r="X95" s="605"/>
      <c r="Y95" s="605"/>
      <c r="Z95" s="605"/>
      <c r="AA95" s="605"/>
      <c r="AB95" s="605"/>
      <c r="AC95" s="605"/>
      <c r="AD95" s="605"/>
      <c r="AF95" s="207" t="e">
        <f>IF(AND(G95&lt;&gt;"",#REF!="○"), "色付け", "")</f>
        <v>#REF!</v>
      </c>
      <c r="AG95" s="207" t="str">
        <f t="shared" si="9"/>
        <v>×</v>
      </c>
      <c r="AH95" s="196" t="e">
        <f>D95&amp;#REF!&amp;Q95</f>
        <v>#REF!</v>
      </c>
      <c r="AI95" s="197" t="str">
        <f t="shared" si="6"/>
        <v/>
      </c>
    </row>
    <row r="96" spans="1:35" ht="36.75" customHeight="1">
      <c r="A96" s="198">
        <f t="shared" si="10"/>
        <v>86</v>
      </c>
      <c r="B96" s="199" t="str">
        <f>IF(基本情報入力シート!B142="","",基本情報入力シート!B142)</f>
        <v/>
      </c>
      <c r="C96" s="200" t="str">
        <f>IF(基本情報入力シート!L142="","",基本情報入力シート!L142)</f>
        <v/>
      </c>
      <c r="D96" s="200" t="str">
        <f>IF(基本情報入力シート!Q142="","",基本情報入力シート!Q142)</f>
        <v/>
      </c>
      <c r="E96" s="200" t="str">
        <f>IF(基本情報入力シート!V142="","",基本情報入力シート!V142)</f>
        <v/>
      </c>
      <c r="F96" s="200" t="str">
        <f>IF(基本情報入力シート!W142="","",基本情報入力シート!W142)</f>
        <v/>
      </c>
      <c r="G96" s="200" t="str">
        <f>IF(基本情報入力シート!X142="","",基本情報入力シート!X142)</f>
        <v/>
      </c>
      <c r="H96" s="195" t="str">
        <f>IF(基本情報入力シート!Z142="","",基本情報入力シート!Z142)</f>
        <v/>
      </c>
      <c r="I96" s="23" t="str">
        <f>IF(基本情報入力シート!AA142="","",基本情報入力シート!AA142)</f>
        <v/>
      </c>
      <c r="J96" s="26"/>
      <c r="K96" s="25" t="str">
        <f>IF(G96="","",VLOOKUP(G96,【参考】数式用!$A$3:$C$48,3,FALSE))</f>
        <v/>
      </c>
      <c r="L96" s="201" t="str">
        <f t="shared" si="7"/>
        <v/>
      </c>
      <c r="M96" s="176"/>
      <c r="N96" s="175"/>
      <c r="O96" s="175"/>
      <c r="P96" s="142"/>
      <c r="Q96" s="142"/>
      <c r="R96" s="145"/>
      <c r="S96" s="28"/>
      <c r="T96" s="605" t="str">
        <f t="shared" si="8"/>
        <v/>
      </c>
      <c r="U96" s="605"/>
      <c r="V96" s="605"/>
      <c r="W96" s="605"/>
      <c r="X96" s="605"/>
      <c r="Y96" s="605"/>
      <c r="Z96" s="605"/>
      <c r="AA96" s="605"/>
      <c r="AB96" s="605"/>
      <c r="AC96" s="605"/>
      <c r="AD96" s="605"/>
      <c r="AF96" s="207" t="e">
        <f>IF(AND(G96&lt;&gt;"",#REF!="○"), "色付け", "")</f>
        <v>#REF!</v>
      </c>
      <c r="AG96" s="207" t="str">
        <f t="shared" si="9"/>
        <v>×</v>
      </c>
      <c r="AH96" s="196" t="e">
        <f>D96&amp;#REF!&amp;Q96</f>
        <v>#REF!</v>
      </c>
      <c r="AI96" s="197" t="str">
        <f t="shared" si="6"/>
        <v/>
      </c>
    </row>
    <row r="97" spans="1:35" ht="36.75" customHeight="1">
      <c r="A97" s="198">
        <f t="shared" si="10"/>
        <v>87</v>
      </c>
      <c r="B97" s="199" t="str">
        <f>IF(基本情報入力シート!B143="","",基本情報入力シート!B143)</f>
        <v/>
      </c>
      <c r="C97" s="200" t="str">
        <f>IF(基本情報入力シート!L143="","",基本情報入力シート!L143)</f>
        <v/>
      </c>
      <c r="D97" s="200" t="str">
        <f>IF(基本情報入力シート!Q143="","",基本情報入力シート!Q143)</f>
        <v/>
      </c>
      <c r="E97" s="200" t="str">
        <f>IF(基本情報入力シート!V143="","",基本情報入力シート!V143)</f>
        <v/>
      </c>
      <c r="F97" s="200" t="str">
        <f>IF(基本情報入力シート!W143="","",基本情報入力シート!W143)</f>
        <v/>
      </c>
      <c r="G97" s="200" t="str">
        <f>IF(基本情報入力シート!X143="","",基本情報入力シート!X143)</f>
        <v/>
      </c>
      <c r="H97" s="195" t="str">
        <f>IF(基本情報入力シート!Z143="","",基本情報入力シート!Z143)</f>
        <v/>
      </c>
      <c r="I97" s="23" t="str">
        <f>IF(基本情報入力シート!AA143="","",基本情報入力シート!AA143)</f>
        <v/>
      </c>
      <c r="J97" s="26"/>
      <c r="K97" s="25" t="str">
        <f>IF(G97="","",VLOOKUP(G97,【参考】数式用!$A$3:$C$48,3,FALSE))</f>
        <v/>
      </c>
      <c r="L97" s="201" t="str">
        <f t="shared" si="7"/>
        <v/>
      </c>
      <c r="M97" s="176"/>
      <c r="N97" s="175"/>
      <c r="O97" s="175"/>
      <c r="P97" s="142"/>
      <c r="Q97" s="142"/>
      <c r="R97" s="145"/>
      <c r="S97" s="28"/>
      <c r="T97" s="605" t="str">
        <f t="shared" si="8"/>
        <v/>
      </c>
      <c r="U97" s="605"/>
      <c r="V97" s="605"/>
      <c r="W97" s="605"/>
      <c r="X97" s="605"/>
      <c r="Y97" s="605"/>
      <c r="Z97" s="605"/>
      <c r="AA97" s="605"/>
      <c r="AB97" s="605"/>
      <c r="AC97" s="605"/>
      <c r="AD97" s="605"/>
      <c r="AF97" s="207" t="e">
        <f>IF(AND(G97&lt;&gt;"",#REF!="○"), "色付け", "")</f>
        <v>#REF!</v>
      </c>
      <c r="AG97" s="207" t="str">
        <f t="shared" si="9"/>
        <v>×</v>
      </c>
      <c r="AH97" s="196" t="e">
        <f>D97&amp;#REF!&amp;Q97</f>
        <v>#REF!</v>
      </c>
      <c r="AI97" s="197" t="str">
        <f t="shared" si="6"/>
        <v/>
      </c>
    </row>
    <row r="98" spans="1:35" ht="36.75" customHeight="1">
      <c r="A98" s="198">
        <f t="shared" si="10"/>
        <v>88</v>
      </c>
      <c r="B98" s="199" t="str">
        <f>IF(基本情報入力シート!B144="","",基本情報入力シート!B144)</f>
        <v/>
      </c>
      <c r="C98" s="200" t="str">
        <f>IF(基本情報入力シート!L144="","",基本情報入力シート!L144)</f>
        <v/>
      </c>
      <c r="D98" s="200" t="str">
        <f>IF(基本情報入力シート!Q144="","",基本情報入力シート!Q144)</f>
        <v/>
      </c>
      <c r="E98" s="200" t="str">
        <f>IF(基本情報入力シート!V144="","",基本情報入力シート!V144)</f>
        <v/>
      </c>
      <c r="F98" s="200" t="str">
        <f>IF(基本情報入力シート!W144="","",基本情報入力シート!W144)</f>
        <v/>
      </c>
      <c r="G98" s="200" t="str">
        <f>IF(基本情報入力シート!X144="","",基本情報入力シート!X144)</f>
        <v/>
      </c>
      <c r="H98" s="195" t="str">
        <f>IF(基本情報入力シート!Z144="","",基本情報入力シート!Z144)</f>
        <v/>
      </c>
      <c r="I98" s="23" t="str">
        <f>IF(基本情報入力シート!AA144="","",基本情報入力シート!AA144)</f>
        <v/>
      </c>
      <c r="J98" s="26"/>
      <c r="K98" s="25" t="str">
        <f>IF(G98="","",VLOOKUP(G98,【参考】数式用!$A$3:$C$48,3,FALSE))</f>
        <v/>
      </c>
      <c r="L98" s="201" t="str">
        <f t="shared" si="7"/>
        <v/>
      </c>
      <c r="M98" s="176"/>
      <c r="N98" s="175"/>
      <c r="O98" s="175"/>
      <c r="P98" s="142"/>
      <c r="Q98" s="142"/>
      <c r="R98" s="145"/>
      <c r="S98" s="28"/>
      <c r="T98" s="605" t="str">
        <f t="shared" si="8"/>
        <v/>
      </c>
      <c r="U98" s="605"/>
      <c r="V98" s="605"/>
      <c r="W98" s="605"/>
      <c r="X98" s="605"/>
      <c r="Y98" s="605"/>
      <c r="Z98" s="605"/>
      <c r="AA98" s="605"/>
      <c r="AB98" s="605"/>
      <c r="AC98" s="605"/>
      <c r="AD98" s="605"/>
      <c r="AF98" s="207" t="e">
        <f>IF(AND(G98&lt;&gt;"",#REF!="○"), "色付け", "")</f>
        <v>#REF!</v>
      </c>
      <c r="AG98" s="207" t="str">
        <f t="shared" si="9"/>
        <v>×</v>
      </c>
      <c r="AH98" s="196" t="e">
        <f>D98&amp;#REF!&amp;Q98</f>
        <v>#REF!</v>
      </c>
      <c r="AI98" s="197" t="str">
        <f t="shared" si="6"/>
        <v/>
      </c>
    </row>
    <row r="99" spans="1:35" ht="36.75" customHeight="1">
      <c r="A99" s="198">
        <f t="shared" si="10"/>
        <v>89</v>
      </c>
      <c r="B99" s="199" t="str">
        <f>IF(基本情報入力シート!B145="","",基本情報入力シート!B145)</f>
        <v/>
      </c>
      <c r="C99" s="200" t="str">
        <f>IF(基本情報入力シート!L145="","",基本情報入力シート!L145)</f>
        <v/>
      </c>
      <c r="D99" s="200" t="str">
        <f>IF(基本情報入力シート!Q145="","",基本情報入力シート!Q145)</f>
        <v/>
      </c>
      <c r="E99" s="200" t="str">
        <f>IF(基本情報入力シート!V145="","",基本情報入力シート!V145)</f>
        <v/>
      </c>
      <c r="F99" s="200" t="str">
        <f>IF(基本情報入力シート!W145="","",基本情報入力シート!W145)</f>
        <v/>
      </c>
      <c r="G99" s="200" t="str">
        <f>IF(基本情報入力シート!X145="","",基本情報入力シート!X145)</f>
        <v/>
      </c>
      <c r="H99" s="195" t="str">
        <f>IF(基本情報入力シート!Z145="","",基本情報入力シート!Z145)</f>
        <v/>
      </c>
      <c r="I99" s="23" t="str">
        <f>IF(基本情報入力シート!AA145="","",基本情報入力シート!AA145)</f>
        <v/>
      </c>
      <c r="J99" s="26"/>
      <c r="K99" s="25" t="str">
        <f>IF(G99="","",VLOOKUP(G99,【参考】数式用!$A$3:$C$48,3,FALSE))</f>
        <v/>
      </c>
      <c r="L99" s="201" t="str">
        <f t="shared" si="7"/>
        <v/>
      </c>
      <c r="M99" s="176"/>
      <c r="N99" s="175"/>
      <c r="O99" s="175"/>
      <c r="P99" s="142"/>
      <c r="Q99" s="142"/>
      <c r="R99" s="145"/>
      <c r="S99" s="28"/>
      <c r="T99" s="605" t="str">
        <f t="shared" si="8"/>
        <v/>
      </c>
      <c r="U99" s="605"/>
      <c r="V99" s="605"/>
      <c r="W99" s="605"/>
      <c r="X99" s="605"/>
      <c r="Y99" s="605"/>
      <c r="Z99" s="605"/>
      <c r="AA99" s="605"/>
      <c r="AB99" s="605"/>
      <c r="AC99" s="605"/>
      <c r="AD99" s="605"/>
      <c r="AF99" s="207" t="e">
        <f>IF(AND(G99&lt;&gt;"",#REF!="○"), "色付け", "")</f>
        <v>#REF!</v>
      </c>
      <c r="AG99" s="207" t="str">
        <f t="shared" si="9"/>
        <v>×</v>
      </c>
      <c r="AH99" s="196" t="e">
        <f>D99&amp;#REF!&amp;Q99</f>
        <v>#REF!</v>
      </c>
      <c r="AI99" s="197" t="str">
        <f t="shared" si="6"/>
        <v/>
      </c>
    </row>
    <row r="100" spans="1:35" ht="36.75" customHeight="1">
      <c r="A100" s="198">
        <f t="shared" si="10"/>
        <v>90</v>
      </c>
      <c r="B100" s="199" t="str">
        <f>IF(基本情報入力シート!B146="","",基本情報入力シート!B146)</f>
        <v/>
      </c>
      <c r="C100" s="200" t="str">
        <f>IF(基本情報入力シート!L146="","",基本情報入力シート!L146)</f>
        <v/>
      </c>
      <c r="D100" s="200" t="str">
        <f>IF(基本情報入力シート!Q146="","",基本情報入力シート!Q146)</f>
        <v/>
      </c>
      <c r="E100" s="200" t="str">
        <f>IF(基本情報入力シート!V146="","",基本情報入力シート!V146)</f>
        <v/>
      </c>
      <c r="F100" s="200" t="str">
        <f>IF(基本情報入力シート!W146="","",基本情報入力シート!W146)</f>
        <v/>
      </c>
      <c r="G100" s="200" t="str">
        <f>IF(基本情報入力シート!X146="","",基本情報入力シート!X146)</f>
        <v/>
      </c>
      <c r="H100" s="195" t="str">
        <f>IF(基本情報入力シート!Z146="","",基本情報入力シート!Z146)</f>
        <v/>
      </c>
      <c r="I100" s="23" t="str">
        <f>IF(基本情報入力シート!AA146="","",基本情報入力シート!AA146)</f>
        <v/>
      </c>
      <c r="J100" s="26"/>
      <c r="K100" s="25" t="str">
        <f>IF(G100="","",VLOOKUP(G100,【参考】数式用!$A$3:$C$48,3,FALSE))</f>
        <v/>
      </c>
      <c r="L100" s="201" t="str">
        <f t="shared" si="7"/>
        <v/>
      </c>
      <c r="M100" s="176"/>
      <c r="N100" s="175"/>
      <c r="O100" s="175"/>
      <c r="P100" s="142"/>
      <c r="Q100" s="142"/>
      <c r="R100" s="145"/>
      <c r="S100" s="28"/>
      <c r="T100" s="605" t="str">
        <f t="shared" si="8"/>
        <v/>
      </c>
      <c r="U100" s="605"/>
      <c r="V100" s="605"/>
      <c r="W100" s="605"/>
      <c r="X100" s="605"/>
      <c r="Y100" s="605"/>
      <c r="Z100" s="605"/>
      <c r="AA100" s="605"/>
      <c r="AB100" s="605"/>
      <c r="AC100" s="605"/>
      <c r="AD100" s="605"/>
      <c r="AF100" s="207" t="e">
        <f>IF(AND(G100&lt;&gt;"",#REF!="○"), "色付け", "")</f>
        <v>#REF!</v>
      </c>
      <c r="AG100" s="207" t="str">
        <f t="shared" si="9"/>
        <v>×</v>
      </c>
      <c r="AH100" s="196" t="e">
        <f>D100&amp;#REF!&amp;Q100</f>
        <v>#REF!</v>
      </c>
      <c r="AI100" s="197" t="str">
        <f t="shared" si="6"/>
        <v/>
      </c>
    </row>
    <row r="101" spans="1:35" ht="36.75" customHeight="1">
      <c r="A101" s="198">
        <f t="shared" si="10"/>
        <v>91</v>
      </c>
      <c r="B101" s="199" t="str">
        <f>IF(基本情報入力シート!B147="","",基本情報入力シート!B147)</f>
        <v/>
      </c>
      <c r="C101" s="200" t="str">
        <f>IF(基本情報入力シート!L147="","",基本情報入力シート!L147)</f>
        <v/>
      </c>
      <c r="D101" s="200" t="str">
        <f>IF(基本情報入力シート!Q147="","",基本情報入力シート!Q147)</f>
        <v/>
      </c>
      <c r="E101" s="200" t="str">
        <f>IF(基本情報入力シート!V147="","",基本情報入力シート!V147)</f>
        <v/>
      </c>
      <c r="F101" s="200" t="str">
        <f>IF(基本情報入力シート!W147="","",基本情報入力シート!W147)</f>
        <v/>
      </c>
      <c r="G101" s="200" t="str">
        <f>IF(基本情報入力シート!X147="","",基本情報入力シート!X147)</f>
        <v/>
      </c>
      <c r="H101" s="195" t="str">
        <f>IF(基本情報入力シート!Z147="","",基本情報入力シート!Z147)</f>
        <v/>
      </c>
      <c r="I101" s="23" t="str">
        <f>IF(基本情報入力シート!AA147="","",基本情報入力シート!AA147)</f>
        <v/>
      </c>
      <c r="J101" s="26"/>
      <c r="K101" s="25" t="str">
        <f>IF(G101="","",VLOOKUP(G101,【参考】数式用!$A$3:$C$48,3,FALSE))</f>
        <v/>
      </c>
      <c r="L101" s="201" t="str">
        <f t="shared" si="7"/>
        <v/>
      </c>
      <c r="M101" s="176"/>
      <c r="N101" s="175"/>
      <c r="O101" s="175"/>
      <c r="P101" s="142"/>
      <c r="Q101" s="142"/>
      <c r="R101" s="145"/>
      <c r="S101" s="28"/>
      <c r="T101" s="605" t="str">
        <f t="shared" si="8"/>
        <v/>
      </c>
      <c r="U101" s="605"/>
      <c r="V101" s="605"/>
      <c r="W101" s="605"/>
      <c r="X101" s="605"/>
      <c r="Y101" s="605"/>
      <c r="Z101" s="605"/>
      <c r="AA101" s="605"/>
      <c r="AB101" s="605"/>
      <c r="AC101" s="605"/>
      <c r="AD101" s="605"/>
      <c r="AF101" s="207" t="e">
        <f>IF(AND(G101&lt;&gt;"",#REF!="○"), "色付け", "")</f>
        <v>#REF!</v>
      </c>
      <c r="AG101" s="207" t="str">
        <f t="shared" si="9"/>
        <v>×</v>
      </c>
      <c r="AH101" s="196" t="e">
        <f>D101&amp;#REF!&amp;Q101</f>
        <v>#REF!</v>
      </c>
      <c r="AI101" s="197" t="str">
        <f t="shared" si="6"/>
        <v/>
      </c>
    </row>
    <row r="102" spans="1:35" ht="36.75" customHeight="1">
      <c r="A102" s="198">
        <f t="shared" si="10"/>
        <v>92</v>
      </c>
      <c r="B102" s="199" t="str">
        <f>IF(基本情報入力シート!B148="","",基本情報入力シート!B148)</f>
        <v/>
      </c>
      <c r="C102" s="200" t="str">
        <f>IF(基本情報入力シート!L148="","",基本情報入力シート!L148)</f>
        <v/>
      </c>
      <c r="D102" s="200" t="str">
        <f>IF(基本情報入力シート!Q148="","",基本情報入力シート!Q148)</f>
        <v/>
      </c>
      <c r="E102" s="200" t="str">
        <f>IF(基本情報入力シート!V148="","",基本情報入力シート!V148)</f>
        <v/>
      </c>
      <c r="F102" s="200" t="str">
        <f>IF(基本情報入力シート!W148="","",基本情報入力シート!W148)</f>
        <v/>
      </c>
      <c r="G102" s="200" t="str">
        <f>IF(基本情報入力シート!X148="","",基本情報入力シート!X148)</f>
        <v/>
      </c>
      <c r="H102" s="195" t="str">
        <f>IF(基本情報入力シート!Z148="","",基本情報入力シート!Z148)</f>
        <v/>
      </c>
      <c r="I102" s="23" t="str">
        <f>IF(基本情報入力シート!AA148="","",基本情報入力シート!AA148)</f>
        <v/>
      </c>
      <c r="J102" s="26"/>
      <c r="K102" s="25" t="str">
        <f>IF(G102="","",VLOOKUP(G102,【参考】数式用!$A$3:$C$48,3,FALSE))</f>
        <v/>
      </c>
      <c r="L102" s="201" t="str">
        <f t="shared" si="7"/>
        <v/>
      </c>
      <c r="M102" s="176"/>
      <c r="N102" s="175"/>
      <c r="O102" s="175"/>
      <c r="P102" s="142"/>
      <c r="Q102" s="142"/>
      <c r="R102" s="145"/>
      <c r="S102" s="28"/>
      <c r="T102" s="605" t="str">
        <f t="shared" si="8"/>
        <v/>
      </c>
      <c r="U102" s="605"/>
      <c r="V102" s="605"/>
      <c r="W102" s="605"/>
      <c r="X102" s="605"/>
      <c r="Y102" s="605"/>
      <c r="Z102" s="605"/>
      <c r="AA102" s="605"/>
      <c r="AB102" s="605"/>
      <c r="AC102" s="605"/>
      <c r="AD102" s="605"/>
      <c r="AF102" s="207" t="e">
        <f>IF(AND(G102&lt;&gt;"",#REF!="○"), "色付け", "")</f>
        <v>#REF!</v>
      </c>
      <c r="AG102" s="207" t="str">
        <f t="shared" si="9"/>
        <v>×</v>
      </c>
      <c r="AH102" s="196" t="e">
        <f>D102&amp;#REF!&amp;Q102</f>
        <v>#REF!</v>
      </c>
      <c r="AI102" s="197" t="str">
        <f t="shared" si="6"/>
        <v/>
      </c>
    </row>
    <row r="103" spans="1:35" ht="36.75" customHeight="1">
      <c r="A103" s="198">
        <f t="shared" si="10"/>
        <v>93</v>
      </c>
      <c r="B103" s="199" t="str">
        <f>IF(基本情報入力シート!B149="","",基本情報入力シート!B149)</f>
        <v/>
      </c>
      <c r="C103" s="200" t="str">
        <f>IF(基本情報入力シート!L149="","",基本情報入力シート!L149)</f>
        <v/>
      </c>
      <c r="D103" s="200" t="str">
        <f>IF(基本情報入力シート!Q149="","",基本情報入力シート!Q149)</f>
        <v/>
      </c>
      <c r="E103" s="200" t="str">
        <f>IF(基本情報入力シート!V149="","",基本情報入力シート!V149)</f>
        <v/>
      </c>
      <c r="F103" s="200" t="str">
        <f>IF(基本情報入力シート!W149="","",基本情報入力シート!W149)</f>
        <v/>
      </c>
      <c r="G103" s="200" t="str">
        <f>IF(基本情報入力シート!X149="","",基本情報入力シート!X149)</f>
        <v/>
      </c>
      <c r="H103" s="195" t="str">
        <f>IF(基本情報入力シート!Z149="","",基本情報入力シート!Z149)</f>
        <v/>
      </c>
      <c r="I103" s="23" t="str">
        <f>IF(基本情報入力シート!AA149="","",基本情報入力シート!AA149)</f>
        <v/>
      </c>
      <c r="J103" s="26"/>
      <c r="K103" s="25" t="str">
        <f>IF(G103="","",VLOOKUP(G103,【参考】数式用!$A$3:$C$48,3,FALSE))</f>
        <v/>
      </c>
      <c r="L103" s="201" t="str">
        <f t="shared" si="7"/>
        <v/>
      </c>
      <c r="M103" s="176"/>
      <c r="N103" s="175"/>
      <c r="O103" s="175"/>
      <c r="P103" s="142"/>
      <c r="Q103" s="142"/>
      <c r="R103" s="145"/>
      <c r="S103" s="28"/>
      <c r="T103" s="605" t="str">
        <f t="shared" si="8"/>
        <v/>
      </c>
      <c r="U103" s="605"/>
      <c r="V103" s="605"/>
      <c r="W103" s="605"/>
      <c r="X103" s="605"/>
      <c r="Y103" s="605"/>
      <c r="Z103" s="605"/>
      <c r="AA103" s="605"/>
      <c r="AB103" s="605"/>
      <c r="AC103" s="605"/>
      <c r="AD103" s="605"/>
      <c r="AF103" s="207" t="e">
        <f>IF(AND(G103&lt;&gt;"",#REF!="○"), "色付け", "")</f>
        <v>#REF!</v>
      </c>
      <c r="AG103" s="207" t="str">
        <f t="shared" si="9"/>
        <v>×</v>
      </c>
      <c r="AH103" s="196" t="e">
        <f>D103&amp;#REF!&amp;Q103</f>
        <v>#REF!</v>
      </c>
      <c r="AI103" s="197" t="str">
        <f t="shared" si="6"/>
        <v/>
      </c>
    </row>
    <row r="104" spans="1:35" ht="36.75" customHeight="1">
      <c r="A104" s="198">
        <f t="shared" si="10"/>
        <v>94</v>
      </c>
      <c r="B104" s="199" t="str">
        <f>IF(基本情報入力シート!B150="","",基本情報入力シート!B150)</f>
        <v/>
      </c>
      <c r="C104" s="200" t="str">
        <f>IF(基本情報入力シート!L150="","",基本情報入力シート!L150)</f>
        <v/>
      </c>
      <c r="D104" s="200" t="str">
        <f>IF(基本情報入力シート!Q150="","",基本情報入力シート!Q150)</f>
        <v/>
      </c>
      <c r="E104" s="200" t="str">
        <f>IF(基本情報入力シート!V150="","",基本情報入力シート!V150)</f>
        <v/>
      </c>
      <c r="F104" s="200" t="str">
        <f>IF(基本情報入力シート!W150="","",基本情報入力シート!W150)</f>
        <v/>
      </c>
      <c r="G104" s="200" t="str">
        <f>IF(基本情報入力シート!X150="","",基本情報入力シート!X150)</f>
        <v/>
      </c>
      <c r="H104" s="195" t="str">
        <f>IF(基本情報入力シート!Z150="","",基本情報入力シート!Z150)</f>
        <v/>
      </c>
      <c r="I104" s="23" t="str">
        <f>IF(基本情報入力シート!AA150="","",基本情報入力シート!AA150)</f>
        <v/>
      </c>
      <c r="J104" s="26"/>
      <c r="K104" s="25" t="str">
        <f>IF(G104="","",VLOOKUP(G104,【参考】数式用!$A$3:$C$48,3,FALSE))</f>
        <v/>
      </c>
      <c r="L104" s="201" t="str">
        <f t="shared" si="7"/>
        <v/>
      </c>
      <c r="M104" s="176"/>
      <c r="N104" s="175"/>
      <c r="O104" s="175"/>
      <c r="P104" s="142"/>
      <c r="Q104" s="142"/>
      <c r="R104" s="145"/>
      <c r="S104" s="28"/>
      <c r="T104" s="605" t="str">
        <f t="shared" si="8"/>
        <v/>
      </c>
      <c r="U104" s="605"/>
      <c r="V104" s="605"/>
      <c r="W104" s="605"/>
      <c r="X104" s="605"/>
      <c r="Y104" s="605"/>
      <c r="Z104" s="605"/>
      <c r="AA104" s="605"/>
      <c r="AB104" s="605"/>
      <c r="AC104" s="605"/>
      <c r="AD104" s="605"/>
      <c r="AF104" s="207" t="e">
        <f>IF(AND(G104&lt;&gt;"",#REF!="○"), "色付け", "")</f>
        <v>#REF!</v>
      </c>
      <c r="AG104" s="207" t="str">
        <f t="shared" si="9"/>
        <v>×</v>
      </c>
      <c r="AH104" s="196" t="e">
        <f>D104&amp;#REF!&amp;Q104</f>
        <v>#REF!</v>
      </c>
      <c r="AI104" s="197" t="str">
        <f t="shared" si="6"/>
        <v/>
      </c>
    </row>
    <row r="105" spans="1:35" ht="36.75" customHeight="1">
      <c r="A105" s="198">
        <f t="shared" si="10"/>
        <v>95</v>
      </c>
      <c r="B105" s="199" t="str">
        <f>IF(基本情報入力シート!B151="","",基本情報入力シート!B151)</f>
        <v/>
      </c>
      <c r="C105" s="200" t="str">
        <f>IF(基本情報入力シート!L151="","",基本情報入力シート!L151)</f>
        <v/>
      </c>
      <c r="D105" s="200" t="str">
        <f>IF(基本情報入力シート!Q151="","",基本情報入力シート!Q151)</f>
        <v/>
      </c>
      <c r="E105" s="200" t="str">
        <f>IF(基本情報入力シート!V151="","",基本情報入力シート!V151)</f>
        <v/>
      </c>
      <c r="F105" s="200" t="str">
        <f>IF(基本情報入力シート!W151="","",基本情報入力シート!W151)</f>
        <v/>
      </c>
      <c r="G105" s="200" t="str">
        <f>IF(基本情報入力シート!X151="","",基本情報入力シート!X151)</f>
        <v/>
      </c>
      <c r="H105" s="195" t="str">
        <f>IF(基本情報入力シート!Z151="","",基本情報入力シート!Z151)</f>
        <v/>
      </c>
      <c r="I105" s="23" t="str">
        <f>IF(基本情報入力シート!AA151="","",基本情報入力シート!AA151)</f>
        <v/>
      </c>
      <c r="J105" s="26"/>
      <c r="K105" s="25" t="str">
        <f>IF(G105="","",VLOOKUP(G105,【参考】数式用!$A$3:$C$48,3,FALSE))</f>
        <v/>
      </c>
      <c r="L105" s="201" t="str">
        <f t="shared" si="7"/>
        <v/>
      </c>
      <c r="M105" s="176"/>
      <c r="N105" s="175"/>
      <c r="O105" s="175"/>
      <c r="P105" s="142"/>
      <c r="Q105" s="142"/>
      <c r="R105" s="145"/>
      <c r="S105" s="28"/>
      <c r="T105" s="605" t="str">
        <f t="shared" si="8"/>
        <v/>
      </c>
      <c r="U105" s="605"/>
      <c r="V105" s="605"/>
      <c r="W105" s="605"/>
      <c r="X105" s="605"/>
      <c r="Y105" s="605"/>
      <c r="Z105" s="605"/>
      <c r="AA105" s="605"/>
      <c r="AB105" s="605"/>
      <c r="AC105" s="605"/>
      <c r="AD105" s="605"/>
      <c r="AF105" s="207" t="e">
        <f>IF(AND(G105&lt;&gt;"",#REF!="○"), "色付け", "")</f>
        <v>#REF!</v>
      </c>
      <c r="AG105" s="207" t="str">
        <f t="shared" si="9"/>
        <v>×</v>
      </c>
      <c r="AH105" s="196" t="e">
        <f>D105&amp;#REF!&amp;Q105</f>
        <v>#REF!</v>
      </c>
      <c r="AI105" s="197" t="str">
        <f t="shared" si="6"/>
        <v/>
      </c>
    </row>
    <row r="106" spans="1:35" ht="36.75" customHeight="1">
      <c r="A106" s="198">
        <f t="shared" si="10"/>
        <v>96</v>
      </c>
      <c r="B106" s="199" t="str">
        <f>IF(基本情報入力シート!B152="","",基本情報入力シート!B152)</f>
        <v/>
      </c>
      <c r="C106" s="200" t="str">
        <f>IF(基本情報入力シート!L152="","",基本情報入力シート!L152)</f>
        <v/>
      </c>
      <c r="D106" s="200" t="str">
        <f>IF(基本情報入力シート!Q152="","",基本情報入力シート!Q152)</f>
        <v/>
      </c>
      <c r="E106" s="200" t="str">
        <f>IF(基本情報入力シート!V152="","",基本情報入力シート!V152)</f>
        <v/>
      </c>
      <c r="F106" s="200" t="str">
        <f>IF(基本情報入力シート!W152="","",基本情報入力シート!W152)</f>
        <v/>
      </c>
      <c r="G106" s="200" t="str">
        <f>IF(基本情報入力シート!X152="","",基本情報入力シート!X152)</f>
        <v/>
      </c>
      <c r="H106" s="195" t="str">
        <f>IF(基本情報入力シート!Z152="","",基本情報入力シート!Z152)</f>
        <v/>
      </c>
      <c r="I106" s="23" t="str">
        <f>IF(基本情報入力シート!AA152="","",基本情報入力シート!AA152)</f>
        <v/>
      </c>
      <c r="J106" s="26"/>
      <c r="K106" s="25" t="str">
        <f>IF(G106="","",VLOOKUP(G106,【参考】数式用!$A$3:$C$48,3,FALSE))</f>
        <v/>
      </c>
      <c r="L106" s="201" t="str">
        <f t="shared" si="7"/>
        <v/>
      </c>
      <c r="M106" s="176"/>
      <c r="N106" s="175"/>
      <c r="O106" s="175"/>
      <c r="P106" s="142"/>
      <c r="Q106" s="142"/>
      <c r="R106" s="145"/>
      <c r="S106" s="28"/>
      <c r="T106" s="605" t="str">
        <f t="shared" si="8"/>
        <v/>
      </c>
      <c r="U106" s="605"/>
      <c r="V106" s="605"/>
      <c r="W106" s="605"/>
      <c r="X106" s="605"/>
      <c r="Y106" s="605"/>
      <c r="Z106" s="605"/>
      <c r="AA106" s="605"/>
      <c r="AB106" s="605"/>
      <c r="AC106" s="605"/>
      <c r="AD106" s="605"/>
      <c r="AF106" s="207" t="e">
        <f>IF(AND(G106&lt;&gt;"",#REF!="○"), "色付け", "")</f>
        <v>#REF!</v>
      </c>
      <c r="AG106" s="207" t="str">
        <f t="shared" si="9"/>
        <v>×</v>
      </c>
      <c r="AH106" s="196" t="e">
        <f>D106&amp;#REF!&amp;Q106</f>
        <v>#REF!</v>
      </c>
      <c r="AI106" s="197" t="str">
        <f t="shared" si="6"/>
        <v/>
      </c>
    </row>
    <row r="107" spans="1:35" ht="36.75" customHeight="1">
      <c r="A107" s="198">
        <f t="shared" si="10"/>
        <v>97</v>
      </c>
      <c r="B107" s="199" t="str">
        <f>IF(基本情報入力シート!B153="","",基本情報入力シート!B153)</f>
        <v/>
      </c>
      <c r="C107" s="200" t="str">
        <f>IF(基本情報入力シート!L153="","",基本情報入力シート!L153)</f>
        <v/>
      </c>
      <c r="D107" s="200" t="str">
        <f>IF(基本情報入力シート!Q153="","",基本情報入力シート!Q153)</f>
        <v/>
      </c>
      <c r="E107" s="200" t="str">
        <f>IF(基本情報入力シート!V153="","",基本情報入力シート!V153)</f>
        <v/>
      </c>
      <c r="F107" s="200" t="str">
        <f>IF(基本情報入力シート!W153="","",基本情報入力シート!W153)</f>
        <v/>
      </c>
      <c r="G107" s="200" t="str">
        <f>IF(基本情報入力シート!X153="","",基本情報入力シート!X153)</f>
        <v/>
      </c>
      <c r="H107" s="195" t="str">
        <f>IF(基本情報入力シート!Z153="","",基本情報入力シート!Z153)</f>
        <v/>
      </c>
      <c r="I107" s="23" t="str">
        <f>IF(基本情報入力シート!AA153="","",基本情報入力シート!AA153)</f>
        <v/>
      </c>
      <c r="J107" s="26"/>
      <c r="K107" s="25" t="str">
        <f>IF(G107="","",VLOOKUP(G107,【参考】数式用!$A$3:$C$48,3,FALSE))</f>
        <v/>
      </c>
      <c r="L107" s="201" t="str">
        <f t="shared" si="7"/>
        <v/>
      </c>
      <c r="M107" s="176"/>
      <c r="N107" s="175"/>
      <c r="O107" s="175"/>
      <c r="P107" s="142"/>
      <c r="Q107" s="142"/>
      <c r="R107" s="145"/>
      <c r="S107" s="28"/>
      <c r="T107" s="605" t="str">
        <f t="shared" si="8"/>
        <v/>
      </c>
      <c r="U107" s="605"/>
      <c r="V107" s="605"/>
      <c r="W107" s="605"/>
      <c r="X107" s="605"/>
      <c r="Y107" s="605"/>
      <c r="Z107" s="605"/>
      <c r="AA107" s="605"/>
      <c r="AB107" s="605"/>
      <c r="AC107" s="605"/>
      <c r="AD107" s="605"/>
      <c r="AF107" s="207" t="e">
        <f>IF(AND(G107&lt;&gt;"",#REF!="○"), "色付け", "")</f>
        <v>#REF!</v>
      </c>
      <c r="AG107" s="207" t="str">
        <f t="shared" si="9"/>
        <v>×</v>
      </c>
      <c r="AH107" s="196" t="e">
        <f>D107&amp;#REF!&amp;Q107</f>
        <v>#REF!</v>
      </c>
      <c r="AI107" s="197" t="str">
        <f t="shared" si="6"/>
        <v/>
      </c>
    </row>
    <row r="108" spans="1:35" ht="36.75" customHeight="1">
      <c r="A108" s="198">
        <f t="shared" si="10"/>
        <v>98</v>
      </c>
      <c r="B108" s="199" t="str">
        <f>IF(基本情報入力シート!B154="","",基本情報入力シート!B154)</f>
        <v/>
      </c>
      <c r="C108" s="200" t="str">
        <f>IF(基本情報入力シート!L154="","",基本情報入力シート!L154)</f>
        <v/>
      </c>
      <c r="D108" s="200" t="str">
        <f>IF(基本情報入力シート!Q154="","",基本情報入力シート!Q154)</f>
        <v/>
      </c>
      <c r="E108" s="200" t="str">
        <f>IF(基本情報入力シート!V154="","",基本情報入力シート!V154)</f>
        <v/>
      </c>
      <c r="F108" s="200" t="str">
        <f>IF(基本情報入力シート!W154="","",基本情報入力シート!W154)</f>
        <v/>
      </c>
      <c r="G108" s="200" t="str">
        <f>IF(基本情報入力シート!X154="","",基本情報入力シート!X154)</f>
        <v/>
      </c>
      <c r="H108" s="195" t="str">
        <f>IF(基本情報入力シート!Z154="","",基本情報入力シート!Z154)</f>
        <v/>
      </c>
      <c r="I108" s="23" t="str">
        <f>IF(基本情報入力シート!AA154="","",基本情報入力シート!AA154)</f>
        <v/>
      </c>
      <c r="J108" s="26"/>
      <c r="K108" s="25" t="str">
        <f>IF(G108="","",VLOOKUP(G108,【参考】数式用!$A$3:$C$48,3,FALSE))</f>
        <v/>
      </c>
      <c r="L108" s="201" t="str">
        <f t="shared" si="7"/>
        <v/>
      </c>
      <c r="M108" s="176"/>
      <c r="N108" s="175"/>
      <c r="O108" s="175"/>
      <c r="P108" s="142"/>
      <c r="Q108" s="142"/>
      <c r="R108" s="145"/>
      <c r="S108" s="28"/>
      <c r="T108" s="605" t="str">
        <f t="shared" si="8"/>
        <v/>
      </c>
      <c r="U108" s="605"/>
      <c r="V108" s="605"/>
      <c r="W108" s="605"/>
      <c r="X108" s="605"/>
      <c r="Y108" s="605"/>
      <c r="Z108" s="605"/>
      <c r="AA108" s="605"/>
      <c r="AB108" s="605"/>
      <c r="AC108" s="605"/>
      <c r="AD108" s="605"/>
      <c r="AF108" s="207" t="e">
        <f>IF(AND(G108&lt;&gt;"",#REF!="○"), "色付け", "")</f>
        <v>#REF!</v>
      </c>
      <c r="AG108" s="207" t="str">
        <f t="shared" si="9"/>
        <v>×</v>
      </c>
      <c r="AH108" s="196" t="e">
        <f>D108&amp;#REF!&amp;Q108</f>
        <v>#REF!</v>
      </c>
      <c r="AI108" s="197" t="str">
        <f t="shared" si="6"/>
        <v/>
      </c>
    </row>
    <row r="109" spans="1:35" ht="36.75" customHeight="1">
      <c r="A109" s="198">
        <f t="shared" si="10"/>
        <v>99</v>
      </c>
      <c r="B109" s="199" t="str">
        <f>IF(基本情報入力シート!B155="","",基本情報入力シート!B155)</f>
        <v/>
      </c>
      <c r="C109" s="200" t="str">
        <f>IF(基本情報入力シート!L155="","",基本情報入力シート!L155)</f>
        <v/>
      </c>
      <c r="D109" s="200" t="str">
        <f>IF(基本情報入力シート!Q155="","",基本情報入力シート!Q155)</f>
        <v/>
      </c>
      <c r="E109" s="200" t="str">
        <f>IF(基本情報入力シート!V155="","",基本情報入力シート!V155)</f>
        <v/>
      </c>
      <c r="F109" s="200" t="str">
        <f>IF(基本情報入力シート!W155="","",基本情報入力シート!W155)</f>
        <v/>
      </c>
      <c r="G109" s="200" t="str">
        <f>IF(基本情報入力シート!X155="","",基本情報入力シート!X155)</f>
        <v/>
      </c>
      <c r="H109" s="195" t="str">
        <f>IF(基本情報入力シート!Z155="","",基本情報入力シート!Z155)</f>
        <v/>
      </c>
      <c r="I109" s="23" t="str">
        <f>IF(基本情報入力シート!AA155="","",基本情報入力シート!AA155)</f>
        <v/>
      </c>
      <c r="J109" s="26"/>
      <c r="K109" s="25" t="str">
        <f>IF(G109="","",VLOOKUP(G109,【参考】数式用!$A$3:$C$48,3,FALSE))</f>
        <v/>
      </c>
      <c r="L109" s="201" t="str">
        <f t="shared" si="7"/>
        <v/>
      </c>
      <c r="M109" s="176"/>
      <c r="N109" s="175"/>
      <c r="O109" s="175"/>
      <c r="P109" s="142"/>
      <c r="Q109" s="142"/>
      <c r="R109" s="145"/>
      <c r="S109" s="28"/>
      <c r="T109" s="605" t="str">
        <f t="shared" si="8"/>
        <v/>
      </c>
      <c r="U109" s="605"/>
      <c r="V109" s="605"/>
      <c r="W109" s="605"/>
      <c r="X109" s="605"/>
      <c r="Y109" s="605"/>
      <c r="Z109" s="605"/>
      <c r="AA109" s="605"/>
      <c r="AB109" s="605"/>
      <c r="AC109" s="605"/>
      <c r="AD109" s="605"/>
      <c r="AF109" s="207" t="e">
        <f>IF(AND(G109&lt;&gt;"",#REF!="○"), "色付け", "")</f>
        <v>#REF!</v>
      </c>
      <c r="AG109" s="207" t="str">
        <f t="shared" si="9"/>
        <v>×</v>
      </c>
      <c r="AH109" s="196" t="e">
        <f>D109&amp;#REF!&amp;Q109</f>
        <v>#REF!</v>
      </c>
      <c r="AI109" s="197" t="str">
        <f t="shared" si="6"/>
        <v/>
      </c>
    </row>
    <row r="110" spans="1:35" ht="36.75" customHeight="1" thickBot="1">
      <c r="A110" s="202">
        <f t="shared" si="10"/>
        <v>100</v>
      </c>
      <c r="B110" s="203" t="str">
        <f>IF(基本情報入力シート!B156="","",基本情報入力シート!B156)</f>
        <v/>
      </c>
      <c r="C110" s="204" t="str">
        <f>IF(基本情報入力シート!L156="","",基本情報入力シート!L156)</f>
        <v/>
      </c>
      <c r="D110" s="204" t="str">
        <f>IF(基本情報入力シート!Q156="","",基本情報入力シート!Q156)</f>
        <v/>
      </c>
      <c r="E110" s="204" t="str">
        <f>IF(基本情報入力シート!V156="","",基本情報入力シート!V156)</f>
        <v/>
      </c>
      <c r="F110" s="204" t="str">
        <f>IF(基本情報入力シート!W156="","",基本情報入力シート!W156)</f>
        <v/>
      </c>
      <c r="G110" s="204" t="str">
        <f>IF(基本情報入力シート!X156="","",基本情報入力シート!X156)</f>
        <v/>
      </c>
      <c r="H110" s="205" t="str">
        <f>IF(基本情報入力シート!Z156="","",基本情報入力シート!Z156)</f>
        <v/>
      </c>
      <c r="I110" s="47" t="str">
        <f>IF(基本情報入力シート!AA156="","",基本情報入力シート!AA156)</f>
        <v/>
      </c>
      <c r="J110" s="27"/>
      <c r="K110" s="78" t="str">
        <f>IF(G110="","",VLOOKUP(G110,【参考】数式用!$A$3:$C$48,3,FALSE))</f>
        <v/>
      </c>
      <c r="L110" s="358" t="str">
        <f t="shared" si="7"/>
        <v/>
      </c>
      <c r="M110" s="177"/>
      <c r="N110" s="178"/>
      <c r="O110" s="178"/>
      <c r="P110" s="146"/>
      <c r="Q110" s="146"/>
      <c r="R110" s="147"/>
      <c r="S110" s="28"/>
      <c r="T110" s="605" t="str">
        <f t="shared" si="8"/>
        <v/>
      </c>
      <c r="U110" s="605"/>
      <c r="V110" s="605"/>
      <c r="W110" s="605"/>
      <c r="X110" s="605"/>
      <c r="Y110" s="605"/>
      <c r="Z110" s="605"/>
      <c r="AA110" s="605"/>
      <c r="AB110" s="605"/>
      <c r="AC110" s="605"/>
      <c r="AD110" s="605"/>
      <c r="AF110" s="207" t="e">
        <f>IF(AND(G110&lt;&gt;"",#REF!="○"), "色付け", "")</f>
        <v>#REF!</v>
      </c>
      <c r="AG110" s="207" t="str">
        <f t="shared" si="9"/>
        <v>×</v>
      </c>
      <c r="AH110" s="196" t="e">
        <f>D110&amp;#REF!&amp;Q110</f>
        <v>#REF!</v>
      </c>
      <c r="AI110" s="197" t="str">
        <f t="shared" si="6"/>
        <v/>
      </c>
    </row>
    <row r="111" spans="1:35">
      <c r="C111" s="206"/>
      <c r="D111" s="206"/>
      <c r="E111" s="206"/>
      <c r="F111" s="206"/>
      <c r="G111" s="206"/>
    </row>
    <row r="112" spans="1:35">
      <c r="C112" s="206"/>
      <c r="D112" s="206"/>
      <c r="E112" s="206"/>
      <c r="F112" s="206"/>
      <c r="G112" s="206"/>
    </row>
    <row r="113" spans="3:7">
      <c r="C113" s="206"/>
      <c r="D113" s="206"/>
      <c r="E113" s="206"/>
      <c r="F113" s="206"/>
      <c r="G113" s="206"/>
    </row>
    <row r="114" spans="3:7">
      <c r="C114" s="206"/>
      <c r="D114" s="206"/>
      <c r="E114" s="206"/>
      <c r="F114" s="206"/>
      <c r="G114" s="206"/>
    </row>
    <row r="115" spans="3:7">
      <c r="C115" s="206"/>
      <c r="D115" s="206"/>
      <c r="E115" s="206"/>
      <c r="F115" s="206"/>
      <c r="G115" s="206"/>
    </row>
    <row r="116" spans="3:7">
      <c r="C116" s="206"/>
      <c r="D116" s="206"/>
      <c r="E116" s="206"/>
      <c r="F116" s="206"/>
      <c r="G116" s="206"/>
    </row>
    <row r="117" spans="3:7">
      <c r="C117" s="206"/>
      <c r="D117" s="206"/>
      <c r="E117" s="206"/>
      <c r="F117" s="206"/>
      <c r="G117" s="206"/>
    </row>
    <row r="118" spans="3:7">
      <c r="C118" s="206"/>
      <c r="D118" s="206"/>
      <c r="E118" s="206"/>
      <c r="F118" s="206"/>
      <c r="G118" s="206"/>
    </row>
    <row r="119" spans="3:7">
      <c r="C119" s="206"/>
      <c r="D119" s="206"/>
      <c r="E119" s="206"/>
      <c r="F119" s="206"/>
      <c r="G119" s="206"/>
    </row>
    <row r="120" spans="3:7">
      <c r="C120" s="206"/>
      <c r="D120" s="206"/>
      <c r="E120" s="206"/>
      <c r="F120" s="206"/>
      <c r="G120" s="206"/>
    </row>
    <row r="121" spans="3:7">
      <c r="C121" s="206"/>
      <c r="D121" s="206"/>
      <c r="E121" s="206"/>
      <c r="F121" s="206"/>
      <c r="G121" s="206"/>
    </row>
    <row r="122" spans="3:7">
      <c r="C122" s="206"/>
      <c r="D122" s="206"/>
      <c r="E122" s="206"/>
      <c r="F122" s="206"/>
      <c r="G122" s="206"/>
    </row>
    <row r="123" spans="3:7">
      <c r="C123" s="206"/>
      <c r="D123" s="206"/>
      <c r="E123" s="206"/>
      <c r="F123" s="206"/>
      <c r="G123" s="206"/>
    </row>
    <row r="124" spans="3:7">
      <c r="C124" s="206"/>
      <c r="D124" s="206"/>
      <c r="E124" s="206"/>
      <c r="F124" s="206"/>
      <c r="G124" s="206"/>
    </row>
    <row r="125" spans="3:7">
      <c r="C125" s="206"/>
      <c r="D125" s="206"/>
      <c r="E125" s="206"/>
      <c r="F125" s="206"/>
      <c r="G125" s="206"/>
    </row>
    <row r="126" spans="3:7">
      <c r="C126" s="206"/>
      <c r="D126" s="206"/>
      <c r="E126" s="206"/>
      <c r="F126" s="206"/>
      <c r="G126" s="206"/>
    </row>
    <row r="127" spans="3:7">
      <c r="C127" s="206"/>
      <c r="D127" s="206"/>
      <c r="E127" s="206"/>
      <c r="F127" s="206"/>
      <c r="G127" s="206"/>
    </row>
    <row r="128" spans="3:7">
      <c r="C128" s="206"/>
      <c r="D128" s="206"/>
      <c r="E128" s="206"/>
      <c r="F128" s="206"/>
      <c r="G128" s="206"/>
    </row>
    <row r="129" spans="3:7">
      <c r="C129" s="206"/>
      <c r="D129" s="206"/>
      <c r="E129" s="206"/>
      <c r="F129" s="206"/>
      <c r="G129" s="206"/>
    </row>
    <row r="130" spans="3:7">
      <c r="C130" s="206"/>
      <c r="D130" s="206"/>
      <c r="E130" s="206"/>
      <c r="F130" s="206"/>
      <c r="G130" s="206"/>
    </row>
    <row r="131" spans="3:7">
      <c r="C131" s="206"/>
      <c r="D131" s="206"/>
      <c r="E131" s="206"/>
      <c r="F131" s="206"/>
      <c r="G131" s="206"/>
    </row>
    <row r="132" spans="3:7">
      <c r="C132" s="206"/>
      <c r="D132" s="206"/>
      <c r="E132" s="206"/>
      <c r="F132" s="206"/>
      <c r="G132" s="206"/>
    </row>
    <row r="133" spans="3:7">
      <c r="C133" s="206"/>
      <c r="D133" s="206"/>
      <c r="E133" s="206"/>
      <c r="F133" s="206"/>
      <c r="G133" s="206"/>
    </row>
    <row r="134" spans="3:7">
      <c r="C134" s="206"/>
      <c r="D134" s="206"/>
      <c r="E134" s="206"/>
      <c r="F134" s="206"/>
      <c r="G134" s="206"/>
    </row>
    <row r="135" spans="3:7">
      <c r="C135" s="206"/>
      <c r="D135" s="206"/>
      <c r="E135" s="206"/>
      <c r="F135" s="206"/>
      <c r="G135" s="206"/>
    </row>
    <row r="136" spans="3:7">
      <c r="C136" s="206"/>
      <c r="D136" s="206"/>
      <c r="E136" s="206"/>
      <c r="F136" s="206"/>
      <c r="G136" s="206"/>
    </row>
    <row r="137" spans="3:7">
      <c r="C137" s="206"/>
      <c r="D137" s="206"/>
      <c r="E137" s="206"/>
      <c r="F137" s="206"/>
      <c r="G137" s="206"/>
    </row>
    <row r="138" spans="3:7">
      <c r="C138" s="206"/>
      <c r="D138" s="206"/>
      <c r="E138" s="206"/>
      <c r="F138" s="206"/>
      <c r="G138" s="206"/>
    </row>
    <row r="139" spans="3:7">
      <c r="C139" s="206"/>
      <c r="D139" s="206"/>
      <c r="E139" s="206"/>
      <c r="F139" s="206"/>
      <c r="G139" s="206"/>
    </row>
    <row r="140" spans="3:7">
      <c r="C140" s="206"/>
      <c r="D140" s="206"/>
      <c r="E140" s="206"/>
      <c r="F140" s="206"/>
      <c r="G140" s="206"/>
    </row>
    <row r="141" spans="3:7">
      <c r="C141" s="206"/>
      <c r="D141" s="206"/>
      <c r="E141" s="206"/>
      <c r="F141" s="206"/>
      <c r="G141" s="206"/>
    </row>
    <row r="142" spans="3:7">
      <c r="C142" s="206"/>
      <c r="D142" s="206"/>
      <c r="E142" s="206"/>
      <c r="F142" s="206"/>
      <c r="G142" s="206"/>
    </row>
    <row r="143" spans="3:7">
      <c r="C143" s="206"/>
      <c r="D143" s="206"/>
      <c r="E143" s="206"/>
      <c r="F143" s="206"/>
      <c r="G143" s="206"/>
    </row>
    <row r="144" spans="3:7">
      <c r="C144" s="206"/>
      <c r="D144" s="206"/>
      <c r="E144" s="206"/>
      <c r="F144" s="206"/>
      <c r="G144" s="206"/>
    </row>
    <row r="145" spans="3:7">
      <c r="C145" s="206"/>
      <c r="D145" s="206"/>
      <c r="E145" s="206"/>
      <c r="F145" s="206"/>
      <c r="G145" s="206"/>
    </row>
    <row r="146" spans="3:7">
      <c r="C146" s="206"/>
      <c r="D146" s="206"/>
      <c r="E146" s="206"/>
      <c r="F146" s="206"/>
      <c r="G146" s="206"/>
    </row>
    <row r="147" spans="3:7">
      <c r="C147" s="206"/>
      <c r="D147" s="206"/>
      <c r="E147" s="206"/>
      <c r="F147" s="206"/>
      <c r="G147" s="206"/>
    </row>
    <row r="148" spans="3:7">
      <c r="C148" s="206"/>
      <c r="D148" s="206"/>
      <c r="E148" s="206"/>
      <c r="F148" s="206"/>
      <c r="G148" s="206"/>
    </row>
    <row r="149" spans="3:7">
      <c r="C149" s="206"/>
      <c r="D149" s="206"/>
      <c r="E149" s="206"/>
      <c r="F149" s="206"/>
      <c r="G149" s="206"/>
    </row>
    <row r="150" spans="3:7">
      <c r="C150" s="206"/>
      <c r="D150" s="206"/>
      <c r="E150" s="206"/>
      <c r="F150" s="206"/>
      <c r="G150" s="206"/>
    </row>
    <row r="151" spans="3:7">
      <c r="C151" s="206"/>
      <c r="D151" s="206"/>
      <c r="E151" s="206"/>
      <c r="F151" s="206"/>
      <c r="G151" s="206"/>
    </row>
    <row r="152" spans="3:7">
      <c r="C152" s="206"/>
      <c r="D152" s="206"/>
      <c r="E152" s="206"/>
      <c r="F152" s="206"/>
      <c r="G152" s="206"/>
    </row>
    <row r="153" spans="3:7">
      <c r="C153" s="206"/>
      <c r="D153" s="206"/>
      <c r="E153" s="206"/>
      <c r="F153" s="206"/>
      <c r="G153" s="206"/>
    </row>
    <row r="154" spans="3:7">
      <c r="C154" s="206"/>
      <c r="D154" s="206"/>
      <c r="E154" s="206"/>
      <c r="F154" s="206"/>
      <c r="G154" s="206"/>
    </row>
    <row r="155" spans="3:7">
      <c r="C155" s="206"/>
      <c r="D155" s="206"/>
      <c r="E155" s="206"/>
      <c r="F155" s="206"/>
      <c r="G155" s="206"/>
    </row>
    <row r="156" spans="3:7">
      <c r="C156" s="206"/>
      <c r="D156" s="206"/>
      <c r="E156" s="206"/>
      <c r="F156" s="206"/>
      <c r="G156" s="206"/>
    </row>
    <row r="157" spans="3:7">
      <c r="C157" s="206"/>
      <c r="D157" s="206"/>
      <c r="E157" s="206"/>
      <c r="F157" s="206"/>
      <c r="G157" s="206"/>
    </row>
    <row r="158" spans="3:7">
      <c r="C158" s="206"/>
      <c r="D158" s="206"/>
      <c r="E158" s="206"/>
      <c r="F158" s="206"/>
      <c r="G158" s="206"/>
    </row>
    <row r="159" spans="3:7">
      <c r="C159" s="206"/>
      <c r="D159" s="206"/>
      <c r="E159" s="206"/>
      <c r="F159" s="206"/>
      <c r="G159" s="206"/>
    </row>
    <row r="160" spans="3:7">
      <c r="C160" s="206"/>
      <c r="D160" s="206"/>
      <c r="E160" s="206"/>
      <c r="F160" s="206"/>
      <c r="G160" s="206"/>
    </row>
    <row r="161" spans="3:7">
      <c r="C161" s="206"/>
      <c r="D161" s="206"/>
      <c r="E161" s="206"/>
      <c r="F161" s="206"/>
      <c r="G161" s="206"/>
    </row>
    <row r="162" spans="3:7">
      <c r="C162" s="206"/>
      <c r="D162" s="206"/>
      <c r="E162" s="206"/>
      <c r="F162" s="206"/>
      <c r="G162" s="206"/>
    </row>
    <row r="163" spans="3:7">
      <c r="C163" s="206"/>
      <c r="D163" s="206"/>
      <c r="E163" s="206"/>
      <c r="F163" s="206"/>
      <c r="G163" s="206"/>
    </row>
    <row r="164" spans="3:7">
      <c r="C164" s="206"/>
      <c r="D164" s="206"/>
      <c r="E164" s="206"/>
      <c r="F164" s="206"/>
      <c r="G164" s="206"/>
    </row>
    <row r="165" spans="3:7">
      <c r="C165" s="206"/>
      <c r="D165" s="206"/>
      <c r="E165" s="206"/>
      <c r="F165" s="206"/>
      <c r="G165" s="206"/>
    </row>
    <row r="166" spans="3:7">
      <c r="C166" s="206"/>
      <c r="D166" s="206"/>
      <c r="E166" s="206"/>
      <c r="F166" s="206"/>
      <c r="G166" s="206"/>
    </row>
    <row r="167" spans="3:7">
      <c r="C167" s="206"/>
      <c r="D167" s="206"/>
      <c r="E167" s="206"/>
      <c r="F167" s="206"/>
      <c r="G167" s="206"/>
    </row>
    <row r="168" spans="3:7">
      <c r="C168" s="206"/>
      <c r="D168" s="206"/>
      <c r="E168" s="206"/>
      <c r="F168" s="206"/>
      <c r="G168" s="206"/>
    </row>
    <row r="169" spans="3:7">
      <c r="C169" s="206"/>
      <c r="D169" s="206"/>
      <c r="E169" s="206"/>
      <c r="F169" s="206"/>
      <c r="G169" s="206"/>
    </row>
    <row r="170" spans="3:7">
      <c r="C170" s="206"/>
      <c r="D170" s="206"/>
      <c r="E170" s="206"/>
      <c r="F170" s="206"/>
      <c r="G170" s="206"/>
    </row>
    <row r="171" spans="3:7">
      <c r="C171" s="206"/>
      <c r="D171" s="206"/>
      <c r="E171" s="206"/>
      <c r="F171" s="206"/>
      <c r="G171" s="206"/>
    </row>
    <row r="172" spans="3:7">
      <c r="C172" s="206"/>
      <c r="D172" s="206"/>
      <c r="E172" s="206"/>
      <c r="F172" s="206"/>
      <c r="G172" s="206"/>
    </row>
    <row r="173" spans="3:7">
      <c r="C173" s="206"/>
      <c r="D173" s="206"/>
      <c r="E173" s="206"/>
      <c r="F173" s="206"/>
      <c r="G173" s="206"/>
    </row>
    <row r="174" spans="3:7">
      <c r="C174" s="206"/>
      <c r="D174" s="206"/>
      <c r="E174" s="206"/>
      <c r="F174" s="206"/>
      <c r="G174" s="206"/>
    </row>
    <row r="175" spans="3:7">
      <c r="C175" s="206"/>
      <c r="D175" s="206"/>
      <c r="E175" s="206"/>
      <c r="F175" s="206"/>
      <c r="G175" s="206"/>
    </row>
    <row r="176" spans="3:7">
      <c r="C176" s="206"/>
      <c r="D176" s="206"/>
      <c r="E176" s="206"/>
      <c r="F176" s="206"/>
      <c r="G176" s="206"/>
    </row>
    <row r="177" spans="3:20">
      <c r="C177" s="206"/>
      <c r="D177" s="206"/>
      <c r="E177" s="206"/>
      <c r="F177" s="206"/>
      <c r="G177" s="206"/>
      <c r="T177" t="str">
        <f t="shared" ref="T177:T208" si="11">IF(AND(N180="○",N180=P177),1,"")</f>
        <v/>
      </c>
    </row>
    <row r="178" spans="3:20">
      <c r="C178" s="206"/>
      <c r="D178" s="206"/>
      <c r="E178" s="206"/>
      <c r="F178" s="206"/>
      <c r="G178" s="206"/>
      <c r="T178" t="str">
        <f t="shared" si="11"/>
        <v/>
      </c>
    </row>
    <row r="179" spans="3:20">
      <c r="C179" s="206"/>
      <c r="D179" s="206"/>
      <c r="E179" s="206"/>
      <c r="F179" s="206"/>
      <c r="G179" s="206"/>
      <c r="T179" t="str">
        <f t="shared" si="11"/>
        <v/>
      </c>
    </row>
    <row r="180" spans="3:20">
      <c r="C180" s="206"/>
      <c r="D180" s="206"/>
      <c r="E180" s="206"/>
      <c r="F180" s="206"/>
      <c r="G180" s="206"/>
      <c r="T180" t="str">
        <f t="shared" si="11"/>
        <v/>
      </c>
    </row>
    <row r="181" spans="3:20">
      <c r="C181" s="206"/>
      <c r="D181" s="206"/>
      <c r="E181" s="206"/>
      <c r="F181" s="206"/>
      <c r="G181" s="206"/>
      <c r="T181" t="str">
        <f t="shared" si="11"/>
        <v/>
      </c>
    </row>
    <row r="182" spans="3:20">
      <c r="C182" s="206"/>
      <c r="D182" s="206"/>
      <c r="E182" s="206"/>
      <c r="F182" s="206"/>
      <c r="G182" s="206"/>
      <c r="T182" t="str">
        <f t="shared" si="11"/>
        <v/>
      </c>
    </row>
    <row r="183" spans="3:20">
      <c r="C183" s="206"/>
      <c r="D183" s="206"/>
      <c r="E183" s="206"/>
      <c r="F183" s="206"/>
      <c r="G183" s="206"/>
      <c r="T183" t="str">
        <f t="shared" si="11"/>
        <v/>
      </c>
    </row>
    <row r="184" spans="3:20">
      <c r="C184" s="206"/>
      <c r="D184" s="206"/>
      <c r="E184" s="206"/>
      <c r="F184" s="206"/>
      <c r="G184" s="206"/>
      <c r="T184" t="str">
        <f t="shared" si="11"/>
        <v/>
      </c>
    </row>
    <row r="185" spans="3:20">
      <c r="C185" s="206"/>
      <c r="D185" s="206"/>
      <c r="E185" s="206"/>
      <c r="F185" s="206"/>
      <c r="G185" s="206"/>
      <c r="T185" t="str">
        <f t="shared" si="11"/>
        <v/>
      </c>
    </row>
    <row r="186" spans="3:20">
      <c r="C186" s="206"/>
      <c r="D186" s="206"/>
      <c r="E186" s="206"/>
      <c r="F186" s="206"/>
      <c r="G186" s="206"/>
      <c r="T186" t="str">
        <f t="shared" si="11"/>
        <v/>
      </c>
    </row>
    <row r="187" spans="3:20">
      <c r="C187" s="206"/>
      <c r="D187" s="206"/>
      <c r="E187" s="206"/>
      <c r="F187" s="206"/>
      <c r="G187" s="206"/>
      <c r="T187" t="str">
        <f t="shared" si="11"/>
        <v/>
      </c>
    </row>
    <row r="188" spans="3:20">
      <c r="C188" s="206"/>
      <c r="D188" s="206"/>
      <c r="E188" s="206"/>
      <c r="F188" s="206"/>
      <c r="G188" s="206"/>
      <c r="T188" t="str">
        <f t="shared" si="11"/>
        <v/>
      </c>
    </row>
    <row r="189" spans="3:20">
      <c r="C189" s="206"/>
      <c r="D189" s="206"/>
      <c r="E189" s="206"/>
      <c r="F189" s="206"/>
      <c r="G189" s="206"/>
      <c r="T189" t="str">
        <f t="shared" si="11"/>
        <v/>
      </c>
    </row>
    <row r="190" spans="3:20">
      <c r="C190" s="206"/>
      <c r="D190" s="206"/>
      <c r="E190" s="206"/>
      <c r="F190" s="206"/>
      <c r="G190" s="206"/>
      <c r="T190" t="str">
        <f t="shared" si="11"/>
        <v/>
      </c>
    </row>
    <row r="191" spans="3:20">
      <c r="C191" s="206"/>
      <c r="D191" s="206"/>
      <c r="E191" s="206"/>
      <c r="F191" s="206"/>
      <c r="G191" s="206"/>
      <c r="T191" t="str">
        <f t="shared" si="11"/>
        <v/>
      </c>
    </row>
    <row r="192" spans="3:20">
      <c r="C192" s="206"/>
      <c r="D192" s="206"/>
      <c r="E192" s="206"/>
      <c r="F192" s="206"/>
      <c r="G192" s="206"/>
      <c r="T192" t="str">
        <f t="shared" si="11"/>
        <v/>
      </c>
    </row>
    <row r="193" spans="3:20">
      <c r="C193" s="206"/>
      <c r="D193" s="206"/>
      <c r="E193" s="206"/>
      <c r="F193" s="206"/>
      <c r="G193" s="206"/>
      <c r="T193" t="str">
        <f t="shared" si="11"/>
        <v/>
      </c>
    </row>
    <row r="194" spans="3:20">
      <c r="C194" s="206"/>
      <c r="D194" s="206"/>
      <c r="E194" s="206"/>
      <c r="F194" s="206"/>
      <c r="G194" s="206"/>
      <c r="T194" t="str">
        <f t="shared" si="11"/>
        <v/>
      </c>
    </row>
    <row r="195" spans="3:20">
      <c r="C195" s="206"/>
      <c r="D195" s="206"/>
      <c r="E195" s="206"/>
      <c r="F195" s="206"/>
      <c r="G195" s="206"/>
      <c r="T195" t="str">
        <f t="shared" si="11"/>
        <v/>
      </c>
    </row>
    <row r="196" spans="3:20">
      <c r="C196" s="206"/>
      <c r="D196" s="206"/>
      <c r="E196" s="206"/>
      <c r="F196" s="206"/>
      <c r="G196" s="206"/>
      <c r="T196" t="str">
        <f t="shared" si="11"/>
        <v/>
      </c>
    </row>
    <row r="197" spans="3:20">
      <c r="C197" s="206"/>
      <c r="D197" s="206"/>
      <c r="E197" s="206"/>
      <c r="F197" s="206"/>
      <c r="G197" s="206"/>
      <c r="T197" t="str">
        <f t="shared" si="11"/>
        <v/>
      </c>
    </row>
    <row r="198" spans="3:20">
      <c r="C198" s="206"/>
      <c r="D198" s="206"/>
      <c r="E198" s="206"/>
      <c r="F198" s="206"/>
      <c r="G198" s="206"/>
      <c r="T198" t="str">
        <f t="shared" si="11"/>
        <v/>
      </c>
    </row>
    <row r="199" spans="3:20">
      <c r="C199" s="206"/>
      <c r="D199" s="206"/>
      <c r="E199" s="206"/>
      <c r="F199" s="206"/>
      <c r="G199" s="206"/>
      <c r="T199" t="str">
        <f t="shared" si="11"/>
        <v/>
      </c>
    </row>
    <row r="200" spans="3:20">
      <c r="C200" s="206"/>
      <c r="D200" s="206"/>
      <c r="E200" s="206"/>
      <c r="F200" s="206"/>
      <c r="G200" s="206"/>
      <c r="T200" t="str">
        <f t="shared" si="11"/>
        <v/>
      </c>
    </row>
    <row r="201" spans="3:20">
      <c r="C201" s="206"/>
      <c r="D201" s="206"/>
      <c r="E201" s="206"/>
      <c r="F201" s="206"/>
      <c r="G201" s="206"/>
      <c r="T201" t="str">
        <f t="shared" si="11"/>
        <v/>
      </c>
    </row>
    <row r="202" spans="3:20">
      <c r="C202" s="206"/>
      <c r="D202" s="206"/>
      <c r="E202" s="206"/>
      <c r="F202" s="206"/>
      <c r="G202" s="206"/>
      <c r="T202" t="str">
        <f t="shared" si="11"/>
        <v/>
      </c>
    </row>
    <row r="203" spans="3:20">
      <c r="C203" s="206"/>
      <c r="D203" s="206"/>
      <c r="E203" s="206"/>
      <c r="F203" s="206"/>
      <c r="G203" s="206"/>
      <c r="T203" t="str">
        <f t="shared" si="11"/>
        <v/>
      </c>
    </row>
    <row r="204" spans="3:20">
      <c r="C204" s="206"/>
      <c r="D204" s="206"/>
      <c r="E204" s="206"/>
      <c r="F204" s="206"/>
      <c r="G204" s="206"/>
      <c r="T204" t="str">
        <f t="shared" si="11"/>
        <v/>
      </c>
    </row>
    <row r="205" spans="3:20">
      <c r="C205" s="206"/>
      <c r="D205" s="206"/>
      <c r="E205" s="206"/>
      <c r="F205" s="206"/>
      <c r="G205" s="206"/>
      <c r="T205" t="str">
        <f t="shared" si="11"/>
        <v/>
      </c>
    </row>
    <row r="206" spans="3:20">
      <c r="C206" s="206"/>
      <c r="D206" s="206"/>
      <c r="E206" s="206"/>
      <c r="F206" s="206"/>
      <c r="G206" s="206"/>
      <c r="T206" t="str">
        <f t="shared" si="11"/>
        <v/>
      </c>
    </row>
    <row r="207" spans="3:20">
      <c r="C207" s="206"/>
      <c r="D207" s="206"/>
      <c r="E207" s="206"/>
      <c r="F207" s="206"/>
      <c r="G207" s="206"/>
      <c r="T207" t="str">
        <f t="shared" si="11"/>
        <v/>
      </c>
    </row>
    <row r="208" spans="3:20">
      <c r="C208" s="206"/>
      <c r="D208" s="206"/>
      <c r="E208" s="206"/>
      <c r="F208" s="206"/>
      <c r="G208" s="206"/>
      <c r="T208" t="str">
        <f t="shared" si="11"/>
        <v/>
      </c>
    </row>
    <row r="209" spans="3:20">
      <c r="C209" s="206"/>
      <c r="D209" s="206"/>
      <c r="E209" s="206"/>
      <c r="F209" s="206"/>
      <c r="G209" s="206"/>
      <c r="T209" t="str">
        <f t="shared" ref="T209:T240" si="12">IF(AND(N212="○",N212=P209),1,"")</f>
        <v/>
      </c>
    </row>
    <row r="210" spans="3:20">
      <c r="C210" s="206"/>
      <c r="D210" s="206"/>
      <c r="E210" s="206"/>
      <c r="F210" s="206"/>
      <c r="G210" s="206"/>
      <c r="T210" t="str">
        <f t="shared" si="12"/>
        <v/>
      </c>
    </row>
    <row r="211" spans="3:20">
      <c r="C211" s="206"/>
      <c r="D211" s="206"/>
      <c r="E211" s="206"/>
      <c r="F211" s="206"/>
      <c r="G211" s="206"/>
      <c r="T211" t="str">
        <f t="shared" si="12"/>
        <v/>
      </c>
    </row>
    <row r="212" spans="3:20">
      <c r="C212" s="206"/>
      <c r="D212" s="206"/>
      <c r="E212" s="206"/>
      <c r="F212" s="206"/>
      <c r="G212" s="206"/>
      <c r="T212" t="str">
        <f t="shared" si="12"/>
        <v/>
      </c>
    </row>
    <row r="213" spans="3:20">
      <c r="C213" s="206"/>
      <c r="D213" s="206"/>
      <c r="E213" s="206"/>
      <c r="F213" s="206"/>
      <c r="G213" s="206"/>
      <c r="T213" t="str">
        <f t="shared" si="12"/>
        <v/>
      </c>
    </row>
    <row r="214" spans="3:20">
      <c r="C214" s="206"/>
      <c r="D214" s="206"/>
      <c r="E214" s="206"/>
      <c r="F214" s="206"/>
      <c r="G214" s="206"/>
      <c r="T214" t="str">
        <f t="shared" si="12"/>
        <v/>
      </c>
    </row>
    <row r="215" spans="3:20">
      <c r="C215" s="206"/>
      <c r="D215" s="206"/>
      <c r="E215" s="206"/>
      <c r="F215" s="206"/>
      <c r="G215" s="206"/>
      <c r="T215" t="str">
        <f t="shared" si="12"/>
        <v/>
      </c>
    </row>
    <row r="216" spans="3:20">
      <c r="C216" s="206"/>
      <c r="D216" s="206"/>
      <c r="E216" s="206"/>
      <c r="F216" s="206"/>
      <c r="G216" s="206"/>
      <c r="T216" t="str">
        <f t="shared" si="12"/>
        <v/>
      </c>
    </row>
    <row r="217" spans="3:20">
      <c r="C217" s="206"/>
      <c r="D217" s="206"/>
      <c r="E217" s="206"/>
      <c r="F217" s="206"/>
      <c r="G217" s="206"/>
      <c r="T217" t="str">
        <f t="shared" si="12"/>
        <v/>
      </c>
    </row>
    <row r="218" spans="3:20">
      <c r="C218" s="206"/>
      <c r="D218" s="206"/>
      <c r="E218" s="206"/>
      <c r="F218" s="206"/>
      <c r="G218" s="206"/>
      <c r="T218" t="str">
        <f t="shared" si="12"/>
        <v/>
      </c>
    </row>
    <row r="219" spans="3:20">
      <c r="C219" s="206"/>
      <c r="D219" s="206"/>
      <c r="E219" s="206"/>
      <c r="F219" s="206"/>
      <c r="G219" s="206"/>
      <c r="T219" t="str">
        <f t="shared" si="12"/>
        <v/>
      </c>
    </row>
    <row r="220" spans="3:20">
      <c r="C220" s="206"/>
      <c r="D220" s="206"/>
      <c r="E220" s="206"/>
      <c r="F220" s="206"/>
      <c r="G220" s="206"/>
      <c r="T220" t="str">
        <f t="shared" si="12"/>
        <v/>
      </c>
    </row>
    <row r="221" spans="3:20">
      <c r="C221" s="206"/>
      <c r="D221" s="206"/>
      <c r="E221" s="206"/>
      <c r="F221" s="206"/>
      <c r="G221" s="206"/>
      <c r="T221" t="str">
        <f t="shared" si="12"/>
        <v/>
      </c>
    </row>
    <row r="222" spans="3:20">
      <c r="C222" s="206"/>
      <c r="D222" s="206"/>
      <c r="E222" s="206"/>
      <c r="F222" s="206"/>
      <c r="G222" s="206"/>
      <c r="T222" t="str">
        <f t="shared" si="12"/>
        <v/>
      </c>
    </row>
    <row r="223" spans="3:20">
      <c r="C223" s="206"/>
      <c r="D223" s="206"/>
      <c r="E223" s="206"/>
      <c r="F223" s="206"/>
      <c r="G223" s="206"/>
      <c r="T223" t="str">
        <f t="shared" si="12"/>
        <v/>
      </c>
    </row>
    <row r="224" spans="3:20">
      <c r="C224" s="206"/>
      <c r="D224" s="206"/>
      <c r="E224" s="206"/>
      <c r="F224" s="206"/>
      <c r="G224" s="206"/>
      <c r="T224" t="str">
        <f t="shared" si="12"/>
        <v/>
      </c>
    </row>
    <row r="225" spans="3:20">
      <c r="C225" s="206"/>
      <c r="D225" s="206"/>
      <c r="E225" s="206"/>
      <c r="F225" s="206"/>
      <c r="G225" s="206"/>
      <c r="T225" t="str">
        <f t="shared" si="12"/>
        <v/>
      </c>
    </row>
    <row r="226" spans="3:20">
      <c r="C226" s="206"/>
      <c r="D226" s="206"/>
      <c r="E226" s="206"/>
      <c r="F226" s="206"/>
      <c r="G226" s="206"/>
      <c r="T226" t="str">
        <f t="shared" si="12"/>
        <v/>
      </c>
    </row>
    <row r="227" spans="3:20">
      <c r="C227" s="206"/>
      <c r="D227" s="206"/>
      <c r="E227" s="206"/>
      <c r="F227" s="206"/>
      <c r="G227" s="206"/>
      <c r="T227" t="str">
        <f t="shared" si="12"/>
        <v/>
      </c>
    </row>
    <row r="228" spans="3:20">
      <c r="C228" s="206"/>
      <c r="D228" s="206"/>
      <c r="E228" s="206"/>
      <c r="F228" s="206"/>
      <c r="G228" s="206"/>
      <c r="T228" t="str">
        <f t="shared" si="12"/>
        <v/>
      </c>
    </row>
    <row r="229" spans="3:20">
      <c r="C229" s="206"/>
      <c r="D229" s="206"/>
      <c r="E229" s="206"/>
      <c r="F229" s="206"/>
      <c r="G229" s="206"/>
      <c r="T229" t="str">
        <f t="shared" si="12"/>
        <v/>
      </c>
    </row>
    <row r="230" spans="3:20">
      <c r="C230" s="206"/>
      <c r="D230" s="206"/>
      <c r="E230" s="206"/>
      <c r="F230" s="206"/>
      <c r="G230" s="206"/>
      <c r="T230" t="str">
        <f t="shared" si="12"/>
        <v/>
      </c>
    </row>
    <row r="231" spans="3:20">
      <c r="C231" s="206"/>
      <c r="D231" s="206"/>
      <c r="E231" s="206"/>
      <c r="F231" s="206"/>
      <c r="G231" s="206"/>
      <c r="T231" t="str">
        <f t="shared" si="12"/>
        <v/>
      </c>
    </row>
    <row r="232" spans="3:20">
      <c r="C232" s="206"/>
      <c r="D232" s="206"/>
      <c r="E232" s="206"/>
      <c r="F232" s="206"/>
      <c r="G232" s="206"/>
      <c r="T232" t="str">
        <f t="shared" si="12"/>
        <v/>
      </c>
    </row>
    <row r="233" spans="3:20">
      <c r="C233" s="206"/>
      <c r="D233" s="206"/>
      <c r="E233" s="206"/>
      <c r="F233" s="206"/>
      <c r="G233" s="206"/>
      <c r="T233" t="str">
        <f t="shared" si="12"/>
        <v/>
      </c>
    </row>
    <row r="234" spans="3:20">
      <c r="C234" s="206"/>
      <c r="D234" s="206"/>
      <c r="E234" s="206"/>
      <c r="F234" s="206"/>
      <c r="G234" s="206"/>
      <c r="T234" t="str">
        <f t="shared" si="12"/>
        <v/>
      </c>
    </row>
    <row r="235" spans="3:20">
      <c r="C235" s="206"/>
      <c r="D235" s="206"/>
      <c r="E235" s="206"/>
      <c r="F235" s="206"/>
      <c r="G235" s="206"/>
      <c r="T235" t="str">
        <f t="shared" si="12"/>
        <v/>
      </c>
    </row>
    <row r="236" spans="3:20">
      <c r="C236" s="206"/>
      <c r="D236" s="206"/>
      <c r="E236" s="206"/>
      <c r="F236" s="206"/>
      <c r="G236" s="206"/>
      <c r="T236" t="str">
        <f t="shared" si="12"/>
        <v/>
      </c>
    </row>
    <row r="237" spans="3:20">
      <c r="C237" s="206"/>
      <c r="D237" s="206"/>
      <c r="E237" s="206"/>
      <c r="F237" s="206"/>
      <c r="G237" s="206"/>
      <c r="T237" t="str">
        <f t="shared" si="12"/>
        <v/>
      </c>
    </row>
    <row r="238" spans="3:20">
      <c r="C238" s="206"/>
      <c r="D238" s="206"/>
      <c r="E238" s="206"/>
      <c r="F238" s="206"/>
      <c r="G238" s="206"/>
      <c r="T238" t="str">
        <f t="shared" si="12"/>
        <v/>
      </c>
    </row>
    <row r="239" spans="3:20">
      <c r="C239" s="206"/>
      <c r="D239" s="206"/>
      <c r="E239" s="206"/>
      <c r="F239" s="206"/>
      <c r="G239" s="206"/>
      <c r="T239" t="str">
        <f t="shared" si="12"/>
        <v/>
      </c>
    </row>
    <row r="240" spans="3:20">
      <c r="C240" s="206"/>
      <c r="D240" s="206"/>
      <c r="E240" s="206"/>
      <c r="F240" s="206"/>
      <c r="G240" s="206"/>
      <c r="T240" t="str">
        <f t="shared" si="12"/>
        <v/>
      </c>
    </row>
    <row r="241" spans="3:20">
      <c r="C241" s="206"/>
      <c r="D241" s="206"/>
      <c r="E241" s="206"/>
      <c r="F241" s="206"/>
      <c r="G241" s="206"/>
      <c r="T241" t="str">
        <f t="shared" ref="T241:T272" si="13">IF(AND(N244="○",N244=P241),1,"")</f>
        <v/>
      </c>
    </row>
    <row r="242" spans="3:20">
      <c r="C242" s="206"/>
      <c r="D242" s="206"/>
      <c r="E242" s="206"/>
      <c r="F242" s="206"/>
      <c r="G242" s="206"/>
      <c r="T242" t="str">
        <f t="shared" si="13"/>
        <v/>
      </c>
    </row>
    <row r="243" spans="3:20">
      <c r="C243" s="206"/>
      <c r="D243" s="206"/>
      <c r="E243" s="206"/>
      <c r="F243" s="206"/>
      <c r="G243" s="206"/>
      <c r="T243" t="str">
        <f t="shared" si="13"/>
        <v/>
      </c>
    </row>
    <row r="244" spans="3:20">
      <c r="C244" s="206"/>
      <c r="D244" s="206"/>
      <c r="E244" s="206"/>
      <c r="F244" s="206"/>
      <c r="G244" s="206"/>
      <c r="T244" t="str">
        <f t="shared" si="13"/>
        <v/>
      </c>
    </row>
    <row r="245" spans="3:20">
      <c r="C245" s="206"/>
      <c r="D245" s="206"/>
      <c r="E245" s="206"/>
      <c r="F245" s="206"/>
      <c r="G245" s="206"/>
      <c r="T245" t="str">
        <f t="shared" si="13"/>
        <v/>
      </c>
    </row>
    <row r="246" spans="3:20">
      <c r="C246" s="206"/>
      <c r="D246" s="206"/>
      <c r="E246" s="206"/>
      <c r="F246" s="206"/>
      <c r="G246" s="206"/>
      <c r="T246" t="str">
        <f t="shared" si="13"/>
        <v/>
      </c>
    </row>
    <row r="247" spans="3:20">
      <c r="C247" s="206"/>
      <c r="D247" s="206"/>
      <c r="E247" s="206"/>
      <c r="F247" s="206"/>
      <c r="G247" s="206"/>
      <c r="T247" t="str">
        <f t="shared" si="13"/>
        <v/>
      </c>
    </row>
    <row r="248" spans="3:20">
      <c r="C248" s="206"/>
      <c r="D248" s="206"/>
      <c r="E248" s="206"/>
      <c r="F248" s="206"/>
      <c r="G248" s="206"/>
      <c r="T248" t="str">
        <f t="shared" si="13"/>
        <v/>
      </c>
    </row>
    <row r="249" spans="3:20">
      <c r="C249" s="206"/>
      <c r="D249" s="206"/>
      <c r="E249" s="206"/>
      <c r="F249" s="206"/>
      <c r="G249" s="206"/>
      <c r="T249" t="str">
        <f t="shared" si="13"/>
        <v/>
      </c>
    </row>
    <row r="250" spans="3:20">
      <c r="C250" s="206"/>
      <c r="D250" s="206"/>
      <c r="E250" s="206"/>
      <c r="F250" s="206"/>
      <c r="G250" s="206"/>
      <c r="T250" t="str">
        <f t="shared" si="13"/>
        <v/>
      </c>
    </row>
    <row r="251" spans="3:20">
      <c r="C251" s="206"/>
      <c r="D251" s="206"/>
      <c r="E251" s="206"/>
      <c r="F251" s="206"/>
      <c r="G251" s="206"/>
      <c r="T251" t="str">
        <f t="shared" si="13"/>
        <v/>
      </c>
    </row>
    <row r="252" spans="3:20">
      <c r="C252" s="206"/>
      <c r="D252" s="206"/>
      <c r="E252" s="206"/>
      <c r="F252" s="206"/>
      <c r="G252" s="206"/>
      <c r="T252" t="str">
        <f t="shared" si="13"/>
        <v/>
      </c>
    </row>
    <row r="253" spans="3:20">
      <c r="C253" s="206"/>
      <c r="D253" s="206"/>
      <c r="E253" s="206"/>
      <c r="F253" s="206"/>
      <c r="G253" s="206"/>
      <c r="T253" t="str">
        <f t="shared" si="13"/>
        <v/>
      </c>
    </row>
    <row r="254" spans="3:20">
      <c r="C254" s="206"/>
      <c r="D254" s="206"/>
      <c r="E254" s="206"/>
      <c r="F254" s="206"/>
      <c r="G254" s="206"/>
      <c r="T254" t="str">
        <f t="shared" si="13"/>
        <v/>
      </c>
    </row>
    <row r="255" spans="3:20">
      <c r="C255" s="206"/>
      <c r="D255" s="206"/>
      <c r="E255" s="206"/>
      <c r="F255" s="206"/>
      <c r="G255" s="206"/>
      <c r="T255" t="str">
        <f t="shared" si="13"/>
        <v/>
      </c>
    </row>
    <row r="256" spans="3:20">
      <c r="C256" s="206"/>
      <c r="D256" s="206"/>
      <c r="E256" s="206"/>
      <c r="F256" s="206"/>
      <c r="G256" s="206"/>
      <c r="T256" t="str">
        <f t="shared" si="13"/>
        <v/>
      </c>
    </row>
    <row r="257" spans="3:20">
      <c r="C257" s="206"/>
      <c r="D257" s="206"/>
      <c r="E257" s="206"/>
      <c r="F257" s="206"/>
      <c r="G257" s="206"/>
      <c r="T257" t="str">
        <f t="shared" si="13"/>
        <v/>
      </c>
    </row>
    <row r="258" spans="3:20">
      <c r="C258" s="206"/>
      <c r="D258" s="206"/>
      <c r="E258" s="206"/>
      <c r="F258" s="206"/>
      <c r="G258" s="206"/>
      <c r="T258" t="str">
        <f t="shared" si="13"/>
        <v/>
      </c>
    </row>
    <row r="259" spans="3:20">
      <c r="C259" s="206"/>
      <c r="D259" s="206"/>
      <c r="E259" s="206"/>
      <c r="F259" s="206"/>
      <c r="G259" s="206"/>
      <c r="T259" t="str">
        <f t="shared" si="13"/>
        <v/>
      </c>
    </row>
    <row r="260" spans="3:20">
      <c r="C260" s="206"/>
      <c r="D260" s="206"/>
      <c r="E260" s="206"/>
      <c r="F260" s="206"/>
      <c r="G260" s="206"/>
      <c r="T260" t="str">
        <f t="shared" si="13"/>
        <v/>
      </c>
    </row>
    <row r="261" spans="3:20">
      <c r="C261" s="206"/>
      <c r="D261" s="206"/>
      <c r="E261" s="206"/>
      <c r="F261" s="206"/>
      <c r="G261" s="206"/>
      <c r="T261" t="str">
        <f t="shared" si="13"/>
        <v/>
      </c>
    </row>
    <row r="262" spans="3:20">
      <c r="C262" s="206"/>
      <c r="D262" s="206"/>
      <c r="E262" s="206"/>
      <c r="F262" s="206"/>
      <c r="G262" s="206"/>
      <c r="T262" t="str">
        <f t="shared" si="13"/>
        <v/>
      </c>
    </row>
    <row r="263" spans="3:20">
      <c r="C263" s="206"/>
      <c r="D263" s="206"/>
      <c r="E263" s="206"/>
      <c r="F263" s="206"/>
      <c r="G263" s="206"/>
      <c r="T263" t="str">
        <f t="shared" si="13"/>
        <v/>
      </c>
    </row>
    <row r="264" spans="3:20">
      <c r="C264" s="206"/>
      <c r="D264" s="206"/>
      <c r="E264" s="206"/>
      <c r="F264" s="206"/>
      <c r="G264" s="206"/>
      <c r="T264" t="str">
        <f t="shared" si="13"/>
        <v/>
      </c>
    </row>
    <row r="265" spans="3:20">
      <c r="C265" s="206"/>
      <c r="D265" s="206"/>
      <c r="E265" s="206"/>
      <c r="F265" s="206"/>
      <c r="G265" s="206"/>
      <c r="T265" t="str">
        <f t="shared" si="13"/>
        <v/>
      </c>
    </row>
    <row r="266" spans="3:20">
      <c r="C266" s="206"/>
      <c r="D266" s="206"/>
      <c r="E266" s="206"/>
      <c r="F266" s="206"/>
      <c r="G266" s="206"/>
      <c r="T266" t="str">
        <f t="shared" si="13"/>
        <v/>
      </c>
    </row>
    <row r="267" spans="3:20">
      <c r="C267" s="206"/>
      <c r="D267" s="206"/>
      <c r="E267" s="206"/>
      <c r="F267" s="206"/>
      <c r="G267" s="206"/>
      <c r="T267" t="str">
        <f t="shared" si="13"/>
        <v/>
      </c>
    </row>
    <row r="268" spans="3:20">
      <c r="C268" s="206"/>
      <c r="D268" s="206"/>
      <c r="E268" s="206"/>
      <c r="F268" s="206"/>
      <c r="G268" s="206"/>
      <c r="T268" t="str">
        <f t="shared" si="13"/>
        <v/>
      </c>
    </row>
    <row r="269" spans="3:20">
      <c r="C269" s="206"/>
      <c r="D269" s="206"/>
      <c r="E269" s="206"/>
      <c r="F269" s="206"/>
      <c r="G269" s="206"/>
      <c r="T269" t="str">
        <f t="shared" si="13"/>
        <v/>
      </c>
    </row>
    <row r="270" spans="3:20">
      <c r="C270" s="206"/>
      <c r="D270" s="206"/>
      <c r="E270" s="206"/>
      <c r="F270" s="206"/>
      <c r="G270" s="206"/>
      <c r="T270" t="str">
        <f t="shared" si="13"/>
        <v/>
      </c>
    </row>
    <row r="271" spans="3:20">
      <c r="C271" s="206"/>
      <c r="D271" s="206"/>
      <c r="E271" s="206"/>
      <c r="F271" s="206"/>
      <c r="G271" s="206"/>
      <c r="T271" t="str">
        <f t="shared" si="13"/>
        <v/>
      </c>
    </row>
    <row r="272" spans="3:20">
      <c r="C272" s="206"/>
      <c r="D272" s="206"/>
      <c r="E272" s="206"/>
      <c r="F272" s="206"/>
      <c r="G272" s="206"/>
      <c r="T272" t="str">
        <f t="shared" si="13"/>
        <v/>
      </c>
    </row>
    <row r="273" spans="3:20">
      <c r="C273" s="206"/>
      <c r="D273" s="206"/>
      <c r="E273" s="206"/>
      <c r="F273" s="206"/>
      <c r="G273" s="206"/>
      <c r="T273" t="str">
        <f t="shared" ref="T273:T280" si="14">IF(AND(N276="○",N276=P273),1,"")</f>
        <v/>
      </c>
    </row>
    <row r="274" spans="3:20">
      <c r="C274" s="206"/>
      <c r="D274" s="206"/>
      <c r="E274" s="206"/>
      <c r="F274" s="206"/>
      <c r="G274" s="206"/>
      <c r="T274" t="str">
        <f t="shared" si="14"/>
        <v/>
      </c>
    </row>
    <row r="275" spans="3:20">
      <c r="C275" s="206"/>
      <c r="D275" s="206"/>
      <c r="E275" s="206"/>
      <c r="F275" s="206"/>
      <c r="G275" s="206"/>
      <c r="T275" t="str">
        <f t="shared" si="14"/>
        <v/>
      </c>
    </row>
    <row r="276" spans="3:20">
      <c r="C276" s="206"/>
      <c r="D276" s="206"/>
      <c r="E276" s="206"/>
      <c r="F276" s="206"/>
      <c r="G276" s="206"/>
      <c r="T276" t="str">
        <f t="shared" si="14"/>
        <v/>
      </c>
    </row>
    <row r="277" spans="3:20">
      <c r="C277" s="206"/>
      <c r="D277" s="206"/>
      <c r="E277" s="206"/>
      <c r="F277" s="206"/>
      <c r="G277" s="206"/>
      <c r="T277" t="str">
        <f t="shared" si="14"/>
        <v/>
      </c>
    </row>
    <row r="278" spans="3:20">
      <c r="C278" s="206"/>
      <c r="D278" s="206"/>
      <c r="E278" s="206"/>
      <c r="F278" s="206"/>
      <c r="G278" s="206"/>
      <c r="T278" t="str">
        <f t="shared" si="14"/>
        <v/>
      </c>
    </row>
    <row r="279" spans="3:20">
      <c r="C279" s="206"/>
      <c r="D279" s="206"/>
      <c r="E279" s="206"/>
      <c r="F279" s="206"/>
      <c r="G279" s="206"/>
      <c r="T279" t="str">
        <f t="shared" si="14"/>
        <v/>
      </c>
    </row>
    <row r="280" spans="3:20">
      <c r="C280" s="206"/>
      <c r="D280" s="206"/>
      <c r="E280" s="206"/>
      <c r="F280" s="206"/>
      <c r="G280" s="206"/>
      <c r="T280" t="str">
        <f t="shared" si="14"/>
        <v/>
      </c>
    </row>
    <row r="281" spans="3:20">
      <c r="C281" s="206"/>
      <c r="D281" s="206"/>
      <c r="E281" s="206"/>
      <c r="F281" s="206"/>
      <c r="G281" s="206"/>
    </row>
    <row r="282" spans="3:20">
      <c r="C282" s="206"/>
      <c r="D282" s="206"/>
      <c r="E282" s="206"/>
      <c r="F282" s="206"/>
      <c r="G282" s="206"/>
    </row>
  </sheetData>
  <sheetProtection algorithmName="SHA-512" hashValue="UnOnLMsgMkhxq3S1SDD7IsKfd21gF2SFSJaLokZjXNB/iK/z9zsqvZvQr292AS6nKmZqRB40FYnWyi8OtqXl2w==" saltValue="WK+ZKZIbT0PsgsV9xMeIGg=="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5">
      <formula>$AF11=""</formula>
    </cfRule>
  </conditionalFormatting>
  <conditionalFormatting sqref="R11:R110">
    <cfRule type="expression" dxfId="1" priority="6">
      <formula>Q11="○"</formula>
    </cfRule>
  </conditionalFormatting>
  <conditionalFormatting sqref="S1:AB1">
    <cfRule type="expression" dxfId="0" priority="3">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2135</v>
      </c>
    </row>
    <row r="2" spans="1:4">
      <c r="B2" s="327" t="s">
        <v>39</v>
      </c>
      <c r="C2" s="672" t="s">
        <v>40</v>
      </c>
      <c r="D2" s="673"/>
    </row>
    <row r="3" spans="1:4" ht="30" customHeight="1">
      <c r="B3" s="671" t="s">
        <v>2119</v>
      </c>
      <c r="C3" s="360"/>
      <c r="D3" s="328" t="s">
        <v>41</v>
      </c>
    </row>
    <row r="4" spans="1:4" ht="30" customHeight="1">
      <c r="B4" s="671"/>
      <c r="C4" s="360"/>
      <c r="D4" s="328" t="s">
        <v>42</v>
      </c>
    </row>
    <row r="5" spans="1:4" ht="30" customHeight="1">
      <c r="B5" s="671"/>
      <c r="C5" s="360"/>
      <c r="D5" s="328" t="s">
        <v>2120</v>
      </c>
    </row>
    <row r="6" spans="1:4" ht="30" customHeight="1">
      <c r="B6" s="671"/>
      <c r="C6" s="360"/>
      <c r="D6" s="328" t="s">
        <v>43</v>
      </c>
    </row>
    <row r="7" spans="1:4" ht="30" customHeight="1">
      <c r="B7" s="671" t="s">
        <v>2121</v>
      </c>
      <c r="C7" s="360"/>
      <c r="D7" s="327" t="s">
        <v>2129</v>
      </c>
    </row>
    <row r="8" spans="1:4" ht="30" customHeight="1">
      <c r="B8" s="671"/>
      <c r="C8" s="360"/>
      <c r="D8" s="328" t="s">
        <v>2122</v>
      </c>
    </row>
    <row r="9" spans="1:4" ht="30" customHeight="1">
      <c r="B9" s="671"/>
      <c r="C9" s="360"/>
      <c r="D9" s="328" t="s">
        <v>2123</v>
      </c>
    </row>
    <row r="10" spans="1:4" ht="30" customHeight="1">
      <c r="B10" s="671"/>
      <c r="C10" s="360"/>
      <c r="D10" s="328" t="s">
        <v>44</v>
      </c>
    </row>
    <row r="11" spans="1:4" ht="30" customHeight="1">
      <c r="B11" s="671" t="s">
        <v>2118</v>
      </c>
      <c r="C11" s="360"/>
      <c r="D11" s="328" t="s">
        <v>45</v>
      </c>
    </row>
    <row r="12" spans="1:4" ht="30" customHeight="1">
      <c r="B12" s="671"/>
      <c r="C12" s="360"/>
      <c r="D12" s="328" t="s">
        <v>46</v>
      </c>
    </row>
    <row r="13" spans="1:4" ht="30" customHeight="1">
      <c r="B13" s="671"/>
      <c r="C13" s="360"/>
      <c r="D13" s="327" t="s">
        <v>2130</v>
      </c>
    </row>
    <row r="14" spans="1:4" ht="30" customHeight="1">
      <c r="B14" s="671"/>
      <c r="C14" s="360"/>
      <c r="D14" s="327" t="s">
        <v>47</v>
      </c>
    </row>
    <row r="15" spans="1:4" ht="30" customHeight="1">
      <c r="B15" s="671"/>
      <c r="C15" s="360"/>
      <c r="D15" s="328" t="s">
        <v>48</v>
      </c>
    </row>
    <row r="16" spans="1:4" ht="30" customHeight="1">
      <c r="B16" s="671" t="s">
        <v>2117</v>
      </c>
      <c r="C16" s="360"/>
      <c r="D16" s="328" t="s">
        <v>49</v>
      </c>
    </row>
    <row r="17" spans="2:4" ht="30" customHeight="1">
      <c r="B17" s="671"/>
      <c r="C17" s="360"/>
      <c r="D17" s="328" t="s">
        <v>50</v>
      </c>
    </row>
    <row r="18" spans="2:4" ht="30" customHeight="1">
      <c r="B18" s="671"/>
      <c r="C18" s="360"/>
      <c r="D18" s="328" t="s">
        <v>2126</v>
      </c>
    </row>
    <row r="19" spans="2:4" ht="30" customHeight="1">
      <c r="B19" s="671"/>
      <c r="C19" s="360"/>
      <c r="D19" s="328" t="s">
        <v>51</v>
      </c>
    </row>
    <row r="20" spans="2:4" ht="30" customHeight="1">
      <c r="B20" s="671" t="s">
        <v>2116</v>
      </c>
      <c r="C20" s="360"/>
      <c r="D20" s="328" t="s">
        <v>52</v>
      </c>
    </row>
    <row r="21" spans="2:4" ht="30" customHeight="1">
      <c r="B21" s="671"/>
      <c r="C21" s="360"/>
      <c r="D21" s="328" t="s">
        <v>2128</v>
      </c>
    </row>
    <row r="22" spans="2:4" ht="30" customHeight="1">
      <c r="B22" s="671"/>
      <c r="C22" s="360"/>
      <c r="D22" s="328" t="s">
        <v>53</v>
      </c>
    </row>
    <row r="23" spans="2:4" ht="30" customHeight="1">
      <c r="B23" s="671"/>
      <c r="C23" s="360"/>
      <c r="D23" s="328" t="s">
        <v>54</v>
      </c>
    </row>
    <row r="24" spans="2:4" ht="30" customHeight="1">
      <c r="B24" s="671"/>
      <c r="C24" s="360"/>
      <c r="D24" s="328" t="s">
        <v>2127</v>
      </c>
    </row>
    <row r="25" spans="2:4" ht="30" customHeight="1">
      <c r="B25" s="671"/>
      <c r="C25" s="360"/>
      <c r="D25" s="327" t="s">
        <v>2131</v>
      </c>
    </row>
    <row r="26" spans="2:4" ht="30" customHeight="1">
      <c r="B26" s="671"/>
      <c r="C26" s="360"/>
      <c r="D26" s="327" t="s">
        <v>2132</v>
      </c>
    </row>
    <row r="27" spans="2:4" ht="30" customHeight="1">
      <c r="B27" s="671" t="s">
        <v>2115</v>
      </c>
      <c r="C27" s="360"/>
      <c r="D27" s="328" t="s">
        <v>2125</v>
      </c>
    </row>
    <row r="28" spans="2:4" ht="30" customHeight="1">
      <c r="B28" s="671"/>
      <c r="C28" s="360"/>
      <c r="D28" s="328" t="s">
        <v>2124</v>
      </c>
    </row>
    <row r="29" spans="2:4" ht="30" customHeight="1">
      <c r="B29" s="671"/>
      <c r="C29" s="360"/>
      <c r="D29" s="328" t="s">
        <v>55</v>
      </c>
    </row>
    <row r="30" spans="2:4" ht="30" customHeight="1">
      <c r="B30" s="671"/>
      <c r="C30" s="360"/>
      <c r="D30" s="328"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27" customWidth="1"/>
    <col min="2" max="2" width="19.875" style="227" customWidth="1"/>
    <col min="3" max="3" width="31.125" style="227" customWidth="1"/>
    <col min="4" max="4" width="47.375" style="227" customWidth="1"/>
    <col min="5" max="5" width="42.375" style="227" customWidth="1"/>
    <col min="6" max="6" width="42.875" style="227" customWidth="1"/>
    <col min="7" max="7" width="16.375" style="227" customWidth="1"/>
    <col min="8" max="8" width="44.625" style="227" customWidth="1"/>
    <col min="9" max="9" width="40.375" style="227" customWidth="1"/>
    <col min="10" max="229" width="9.875" style="217"/>
    <col min="230" max="230" width="8.375" style="217" customWidth="1"/>
    <col min="231" max="231" width="14" style="217" customWidth="1"/>
    <col min="232" max="232" width="17.875" style="217" customWidth="1"/>
    <col min="233" max="233" width="45" style="217" bestFit="1" customWidth="1"/>
    <col min="234" max="234" width="61.625" style="217" customWidth="1"/>
    <col min="235" max="235" width="20.375" style="217" customWidth="1"/>
    <col min="236" max="236" width="22.875" style="217" customWidth="1"/>
    <col min="237" max="237" width="25.125" style="217" customWidth="1"/>
    <col min="238" max="485" width="9.875" style="217"/>
    <col min="486" max="486" width="8.375" style="217" customWidth="1"/>
    <col min="487" max="487" width="14" style="217" customWidth="1"/>
    <col min="488" max="488" width="17.875" style="217" customWidth="1"/>
    <col min="489" max="489" width="45" style="217" bestFit="1" customWidth="1"/>
    <col min="490" max="490" width="61.625" style="217" customWidth="1"/>
    <col min="491" max="491" width="20.375" style="217" customWidth="1"/>
    <col min="492" max="492" width="22.875" style="217" customWidth="1"/>
    <col min="493" max="493" width="25.125" style="217" customWidth="1"/>
    <col min="494" max="741" width="9.875" style="217"/>
    <col min="742" max="742" width="8.375" style="217" customWidth="1"/>
    <col min="743" max="743" width="14" style="217" customWidth="1"/>
    <col min="744" max="744" width="17.875" style="217" customWidth="1"/>
    <col min="745" max="745" width="45" style="217" bestFit="1" customWidth="1"/>
    <col min="746" max="746" width="61.625" style="217" customWidth="1"/>
    <col min="747" max="747" width="20.375" style="217" customWidth="1"/>
    <col min="748" max="748" width="22.875" style="217" customWidth="1"/>
    <col min="749" max="749" width="25.125" style="217" customWidth="1"/>
    <col min="750" max="997" width="9.875" style="217"/>
    <col min="998" max="998" width="8.375" style="217" customWidth="1"/>
    <col min="999" max="999" width="14" style="217" customWidth="1"/>
    <col min="1000" max="1000" width="17.875" style="217" customWidth="1"/>
    <col min="1001" max="1001" width="45" style="217" bestFit="1" customWidth="1"/>
    <col min="1002" max="1002" width="61.625" style="217" customWidth="1"/>
    <col min="1003" max="1003" width="20.375" style="217" customWidth="1"/>
    <col min="1004" max="1004" width="22.875" style="217" customWidth="1"/>
    <col min="1005" max="1005" width="25.125" style="217" customWidth="1"/>
    <col min="1006" max="1253" width="9.875" style="217"/>
    <col min="1254" max="1254" width="8.375" style="217" customWidth="1"/>
    <col min="1255" max="1255" width="14" style="217" customWidth="1"/>
    <col min="1256" max="1256" width="17.875" style="217" customWidth="1"/>
    <col min="1257" max="1257" width="45" style="217" bestFit="1" customWidth="1"/>
    <col min="1258" max="1258" width="61.625" style="217" customWidth="1"/>
    <col min="1259" max="1259" width="20.375" style="217" customWidth="1"/>
    <col min="1260" max="1260" width="22.875" style="217" customWidth="1"/>
    <col min="1261" max="1261" width="25.125" style="217" customWidth="1"/>
    <col min="1262" max="1509" width="9.875" style="217"/>
    <col min="1510" max="1510" width="8.375" style="217" customWidth="1"/>
    <col min="1511" max="1511" width="14" style="217" customWidth="1"/>
    <col min="1512" max="1512" width="17.875" style="217" customWidth="1"/>
    <col min="1513" max="1513" width="45" style="217" bestFit="1" customWidth="1"/>
    <col min="1514" max="1514" width="61.625" style="217" customWidth="1"/>
    <col min="1515" max="1515" width="20.375" style="217" customWidth="1"/>
    <col min="1516" max="1516" width="22.875" style="217" customWidth="1"/>
    <col min="1517" max="1517" width="25.125" style="217" customWidth="1"/>
    <col min="1518" max="1765" width="9.875" style="217"/>
    <col min="1766" max="1766" width="8.375" style="217" customWidth="1"/>
    <col min="1767" max="1767" width="14" style="217" customWidth="1"/>
    <col min="1768" max="1768" width="17.875" style="217" customWidth="1"/>
    <col min="1769" max="1769" width="45" style="217" bestFit="1" customWidth="1"/>
    <col min="1770" max="1770" width="61.625" style="217" customWidth="1"/>
    <col min="1771" max="1771" width="20.375" style="217" customWidth="1"/>
    <col min="1772" max="1772" width="22.875" style="217" customWidth="1"/>
    <col min="1773" max="1773" width="25.125" style="217" customWidth="1"/>
    <col min="1774" max="2021" width="9.875" style="217"/>
    <col min="2022" max="2022" width="8.375" style="217" customWidth="1"/>
    <col min="2023" max="2023" width="14" style="217" customWidth="1"/>
    <col min="2024" max="2024" width="17.875" style="217" customWidth="1"/>
    <col min="2025" max="2025" width="45" style="217" bestFit="1" customWidth="1"/>
    <col min="2026" max="2026" width="61.625" style="217" customWidth="1"/>
    <col min="2027" max="2027" width="20.375" style="217" customWidth="1"/>
    <col min="2028" max="2028" width="22.875" style="217" customWidth="1"/>
    <col min="2029" max="2029" width="25.125" style="217" customWidth="1"/>
    <col min="2030" max="2277" width="9.875" style="217"/>
    <col min="2278" max="2278" width="8.375" style="217" customWidth="1"/>
    <col min="2279" max="2279" width="14" style="217" customWidth="1"/>
    <col min="2280" max="2280" width="17.875" style="217" customWidth="1"/>
    <col min="2281" max="2281" width="45" style="217" bestFit="1" customWidth="1"/>
    <col min="2282" max="2282" width="61.625" style="217" customWidth="1"/>
    <col min="2283" max="2283" width="20.375" style="217" customWidth="1"/>
    <col min="2284" max="2284" width="22.875" style="217" customWidth="1"/>
    <col min="2285" max="2285" width="25.125" style="217" customWidth="1"/>
    <col min="2286" max="2533" width="9.875" style="217"/>
    <col min="2534" max="2534" width="8.375" style="217" customWidth="1"/>
    <col min="2535" max="2535" width="14" style="217" customWidth="1"/>
    <col min="2536" max="2536" width="17.875" style="217" customWidth="1"/>
    <col min="2537" max="2537" width="45" style="217" bestFit="1" customWidth="1"/>
    <col min="2538" max="2538" width="61.625" style="217" customWidth="1"/>
    <col min="2539" max="2539" width="20.375" style="217" customWidth="1"/>
    <col min="2540" max="2540" width="22.875" style="217" customWidth="1"/>
    <col min="2541" max="2541" width="25.125" style="217" customWidth="1"/>
    <col min="2542" max="2789" width="9.875" style="217"/>
    <col min="2790" max="2790" width="8.375" style="217" customWidth="1"/>
    <col min="2791" max="2791" width="14" style="217" customWidth="1"/>
    <col min="2792" max="2792" width="17.875" style="217" customWidth="1"/>
    <col min="2793" max="2793" width="45" style="217" bestFit="1" customWidth="1"/>
    <col min="2794" max="2794" width="61.625" style="217" customWidth="1"/>
    <col min="2795" max="2795" width="20.375" style="217" customWidth="1"/>
    <col min="2796" max="2796" width="22.875" style="217" customWidth="1"/>
    <col min="2797" max="2797" width="25.125" style="217" customWidth="1"/>
    <col min="2798" max="3045" width="9.875" style="217"/>
    <col min="3046" max="3046" width="8.375" style="217" customWidth="1"/>
    <col min="3047" max="3047" width="14" style="217" customWidth="1"/>
    <col min="3048" max="3048" width="17.875" style="217" customWidth="1"/>
    <col min="3049" max="3049" width="45" style="217" bestFit="1" customWidth="1"/>
    <col min="3050" max="3050" width="61.625" style="217" customWidth="1"/>
    <col min="3051" max="3051" width="20.375" style="217" customWidth="1"/>
    <col min="3052" max="3052" width="22.875" style="217" customWidth="1"/>
    <col min="3053" max="3053" width="25.125" style="217" customWidth="1"/>
    <col min="3054" max="3301" width="9.875" style="217"/>
    <col min="3302" max="3302" width="8.375" style="217" customWidth="1"/>
    <col min="3303" max="3303" width="14" style="217" customWidth="1"/>
    <col min="3304" max="3304" width="17.875" style="217" customWidth="1"/>
    <col min="3305" max="3305" width="45" style="217" bestFit="1" customWidth="1"/>
    <col min="3306" max="3306" width="61.625" style="217" customWidth="1"/>
    <col min="3307" max="3307" width="20.375" style="217" customWidth="1"/>
    <col min="3308" max="3308" width="22.875" style="217" customWidth="1"/>
    <col min="3309" max="3309" width="25.125" style="217" customWidth="1"/>
    <col min="3310" max="3557" width="9.875" style="217"/>
    <col min="3558" max="3558" width="8.375" style="217" customWidth="1"/>
    <col min="3559" max="3559" width="14" style="217" customWidth="1"/>
    <col min="3560" max="3560" width="17.875" style="217" customWidth="1"/>
    <col min="3561" max="3561" width="45" style="217" bestFit="1" customWidth="1"/>
    <col min="3562" max="3562" width="61.625" style="217" customWidth="1"/>
    <col min="3563" max="3563" width="20.375" style="217" customWidth="1"/>
    <col min="3564" max="3564" width="22.875" style="217" customWidth="1"/>
    <col min="3565" max="3565" width="25.125" style="217" customWidth="1"/>
    <col min="3566" max="3813" width="9.875" style="217"/>
    <col min="3814" max="3814" width="8.375" style="217" customWidth="1"/>
    <col min="3815" max="3815" width="14" style="217" customWidth="1"/>
    <col min="3816" max="3816" width="17.875" style="217" customWidth="1"/>
    <col min="3817" max="3817" width="45" style="217" bestFit="1" customWidth="1"/>
    <col min="3818" max="3818" width="61.625" style="217" customWidth="1"/>
    <col min="3819" max="3819" width="20.375" style="217" customWidth="1"/>
    <col min="3820" max="3820" width="22.875" style="217" customWidth="1"/>
    <col min="3821" max="3821" width="25.125" style="217" customWidth="1"/>
    <col min="3822" max="4069" width="9.875" style="217"/>
    <col min="4070" max="4070" width="8.375" style="217" customWidth="1"/>
    <col min="4071" max="4071" width="14" style="217" customWidth="1"/>
    <col min="4072" max="4072" width="17.875" style="217" customWidth="1"/>
    <col min="4073" max="4073" width="45" style="217" bestFit="1" customWidth="1"/>
    <col min="4074" max="4074" width="61.625" style="217" customWidth="1"/>
    <col min="4075" max="4075" width="20.375" style="217" customWidth="1"/>
    <col min="4076" max="4076" width="22.875" style="217" customWidth="1"/>
    <col min="4077" max="4077" width="25.125" style="217" customWidth="1"/>
    <col min="4078" max="4325" width="9.875" style="217"/>
    <col min="4326" max="4326" width="8.375" style="217" customWidth="1"/>
    <col min="4327" max="4327" width="14" style="217" customWidth="1"/>
    <col min="4328" max="4328" width="17.875" style="217" customWidth="1"/>
    <col min="4329" max="4329" width="45" style="217" bestFit="1" customWidth="1"/>
    <col min="4330" max="4330" width="61.625" style="217" customWidth="1"/>
    <col min="4331" max="4331" width="20.375" style="217" customWidth="1"/>
    <col min="4332" max="4332" width="22.875" style="217" customWidth="1"/>
    <col min="4333" max="4333" width="25.125" style="217" customWidth="1"/>
    <col min="4334" max="4581" width="9.875" style="217"/>
    <col min="4582" max="4582" width="8.375" style="217" customWidth="1"/>
    <col min="4583" max="4583" width="14" style="217" customWidth="1"/>
    <col min="4584" max="4584" width="17.875" style="217" customWidth="1"/>
    <col min="4585" max="4585" width="45" style="217" bestFit="1" customWidth="1"/>
    <col min="4586" max="4586" width="61.625" style="217" customWidth="1"/>
    <col min="4587" max="4587" width="20.375" style="217" customWidth="1"/>
    <col min="4588" max="4588" width="22.875" style="217" customWidth="1"/>
    <col min="4589" max="4589" width="25.125" style="217" customWidth="1"/>
    <col min="4590" max="4837" width="9.875" style="217"/>
    <col min="4838" max="4838" width="8.375" style="217" customWidth="1"/>
    <col min="4839" max="4839" width="14" style="217" customWidth="1"/>
    <col min="4840" max="4840" width="17.875" style="217" customWidth="1"/>
    <col min="4841" max="4841" width="45" style="217" bestFit="1" customWidth="1"/>
    <col min="4842" max="4842" width="61.625" style="217" customWidth="1"/>
    <col min="4843" max="4843" width="20.375" style="217" customWidth="1"/>
    <col min="4844" max="4844" width="22.875" style="217" customWidth="1"/>
    <col min="4845" max="4845" width="25.125" style="217" customWidth="1"/>
    <col min="4846" max="5093" width="9.875" style="217"/>
    <col min="5094" max="5094" width="8.375" style="217" customWidth="1"/>
    <col min="5095" max="5095" width="14" style="217" customWidth="1"/>
    <col min="5096" max="5096" width="17.875" style="217" customWidth="1"/>
    <col min="5097" max="5097" width="45" style="217" bestFit="1" customWidth="1"/>
    <col min="5098" max="5098" width="61.625" style="217" customWidth="1"/>
    <col min="5099" max="5099" width="20.375" style="217" customWidth="1"/>
    <col min="5100" max="5100" width="22.875" style="217" customWidth="1"/>
    <col min="5101" max="5101" width="25.125" style="217" customWidth="1"/>
    <col min="5102" max="5349" width="9.875" style="217"/>
    <col min="5350" max="5350" width="8.375" style="217" customWidth="1"/>
    <col min="5351" max="5351" width="14" style="217" customWidth="1"/>
    <col min="5352" max="5352" width="17.875" style="217" customWidth="1"/>
    <col min="5353" max="5353" width="45" style="217" bestFit="1" customWidth="1"/>
    <col min="5354" max="5354" width="61.625" style="217" customWidth="1"/>
    <col min="5355" max="5355" width="20.375" style="217" customWidth="1"/>
    <col min="5356" max="5356" width="22.875" style="217" customWidth="1"/>
    <col min="5357" max="5357" width="25.125" style="217" customWidth="1"/>
    <col min="5358" max="5605" width="9.875" style="217"/>
    <col min="5606" max="5606" width="8.375" style="217" customWidth="1"/>
    <col min="5607" max="5607" width="14" style="217" customWidth="1"/>
    <col min="5608" max="5608" width="17.875" style="217" customWidth="1"/>
    <col min="5609" max="5609" width="45" style="217" bestFit="1" customWidth="1"/>
    <col min="5610" max="5610" width="61.625" style="217" customWidth="1"/>
    <col min="5611" max="5611" width="20.375" style="217" customWidth="1"/>
    <col min="5612" max="5612" width="22.875" style="217" customWidth="1"/>
    <col min="5613" max="5613" width="25.125" style="217" customWidth="1"/>
    <col min="5614" max="5861" width="9.875" style="217"/>
    <col min="5862" max="5862" width="8.375" style="217" customWidth="1"/>
    <col min="5863" max="5863" width="14" style="217" customWidth="1"/>
    <col min="5864" max="5864" width="17.875" style="217" customWidth="1"/>
    <col min="5865" max="5865" width="45" style="217" bestFit="1" customWidth="1"/>
    <col min="5866" max="5866" width="61.625" style="217" customWidth="1"/>
    <col min="5867" max="5867" width="20.375" style="217" customWidth="1"/>
    <col min="5868" max="5868" width="22.875" style="217" customWidth="1"/>
    <col min="5869" max="5869" width="25.125" style="217" customWidth="1"/>
    <col min="5870" max="6117" width="9.875" style="217"/>
    <col min="6118" max="6118" width="8.375" style="217" customWidth="1"/>
    <col min="6119" max="6119" width="14" style="217" customWidth="1"/>
    <col min="6120" max="6120" width="17.875" style="217" customWidth="1"/>
    <col min="6121" max="6121" width="45" style="217" bestFit="1" customWidth="1"/>
    <col min="6122" max="6122" width="61.625" style="217" customWidth="1"/>
    <col min="6123" max="6123" width="20.375" style="217" customWidth="1"/>
    <col min="6124" max="6124" width="22.875" style="217" customWidth="1"/>
    <col min="6125" max="6125" width="25.125" style="217" customWidth="1"/>
    <col min="6126" max="6373" width="9.875" style="217"/>
    <col min="6374" max="6374" width="8.375" style="217" customWidth="1"/>
    <col min="6375" max="6375" width="14" style="217" customWidth="1"/>
    <col min="6376" max="6376" width="17.875" style="217" customWidth="1"/>
    <col min="6377" max="6377" width="45" style="217" bestFit="1" customWidth="1"/>
    <col min="6378" max="6378" width="61.625" style="217" customWidth="1"/>
    <col min="6379" max="6379" width="20.375" style="217" customWidth="1"/>
    <col min="6380" max="6380" width="22.875" style="217" customWidth="1"/>
    <col min="6381" max="6381" width="25.125" style="217" customWidth="1"/>
    <col min="6382" max="6629" width="9.875" style="217"/>
    <col min="6630" max="6630" width="8.375" style="217" customWidth="1"/>
    <col min="6631" max="6631" width="14" style="217" customWidth="1"/>
    <col min="6632" max="6632" width="17.875" style="217" customWidth="1"/>
    <col min="6633" max="6633" width="45" style="217" bestFit="1" customWidth="1"/>
    <col min="6634" max="6634" width="61.625" style="217" customWidth="1"/>
    <col min="6635" max="6635" width="20.375" style="217" customWidth="1"/>
    <col min="6636" max="6636" width="22.875" style="217" customWidth="1"/>
    <col min="6637" max="6637" width="25.125" style="217" customWidth="1"/>
    <col min="6638" max="6885" width="9.875" style="217"/>
    <col min="6886" max="6886" width="8.375" style="217" customWidth="1"/>
    <col min="6887" max="6887" width="14" style="217" customWidth="1"/>
    <col min="6888" max="6888" width="17.875" style="217" customWidth="1"/>
    <col min="6889" max="6889" width="45" style="217" bestFit="1" customWidth="1"/>
    <col min="6890" max="6890" width="61.625" style="217" customWidth="1"/>
    <col min="6891" max="6891" width="20.375" style="217" customWidth="1"/>
    <col min="6892" max="6892" width="22.875" style="217" customWidth="1"/>
    <col min="6893" max="6893" width="25.125" style="217" customWidth="1"/>
    <col min="6894" max="7141" width="9.875" style="217"/>
    <col min="7142" max="7142" width="8.375" style="217" customWidth="1"/>
    <col min="7143" max="7143" width="14" style="217" customWidth="1"/>
    <col min="7144" max="7144" width="17.875" style="217" customWidth="1"/>
    <col min="7145" max="7145" width="45" style="217" bestFit="1" customWidth="1"/>
    <col min="7146" max="7146" width="61.625" style="217" customWidth="1"/>
    <col min="7147" max="7147" width="20.375" style="217" customWidth="1"/>
    <col min="7148" max="7148" width="22.875" style="217" customWidth="1"/>
    <col min="7149" max="7149" width="25.125" style="217" customWidth="1"/>
    <col min="7150" max="7397" width="9.875" style="217"/>
    <col min="7398" max="7398" width="8.375" style="217" customWidth="1"/>
    <col min="7399" max="7399" width="14" style="217" customWidth="1"/>
    <col min="7400" max="7400" width="17.875" style="217" customWidth="1"/>
    <col min="7401" max="7401" width="45" style="217" bestFit="1" customWidth="1"/>
    <col min="7402" max="7402" width="61.625" style="217" customWidth="1"/>
    <col min="7403" max="7403" width="20.375" style="217" customWidth="1"/>
    <col min="7404" max="7404" width="22.875" style="217" customWidth="1"/>
    <col min="7405" max="7405" width="25.125" style="217" customWidth="1"/>
    <col min="7406" max="7653" width="9.875" style="217"/>
    <col min="7654" max="7654" width="8.375" style="217" customWidth="1"/>
    <col min="7655" max="7655" width="14" style="217" customWidth="1"/>
    <col min="7656" max="7656" width="17.875" style="217" customWidth="1"/>
    <col min="7657" max="7657" width="45" style="217" bestFit="1" customWidth="1"/>
    <col min="7658" max="7658" width="61.625" style="217" customWidth="1"/>
    <col min="7659" max="7659" width="20.375" style="217" customWidth="1"/>
    <col min="7660" max="7660" width="22.875" style="217" customWidth="1"/>
    <col min="7661" max="7661" width="25.125" style="217" customWidth="1"/>
    <col min="7662" max="7909" width="9.875" style="217"/>
    <col min="7910" max="7910" width="8.375" style="217" customWidth="1"/>
    <col min="7911" max="7911" width="14" style="217" customWidth="1"/>
    <col min="7912" max="7912" width="17.875" style="217" customWidth="1"/>
    <col min="7913" max="7913" width="45" style="217" bestFit="1" customWidth="1"/>
    <col min="7914" max="7914" width="61.625" style="217" customWidth="1"/>
    <col min="7915" max="7915" width="20.375" style="217" customWidth="1"/>
    <col min="7916" max="7916" width="22.875" style="217" customWidth="1"/>
    <col min="7917" max="7917" width="25.125" style="217" customWidth="1"/>
    <col min="7918" max="8165" width="9.875" style="217"/>
    <col min="8166" max="8166" width="8.375" style="217" customWidth="1"/>
    <col min="8167" max="8167" width="14" style="217" customWidth="1"/>
    <col min="8168" max="8168" width="17.875" style="217" customWidth="1"/>
    <col min="8169" max="8169" width="45" style="217" bestFit="1" customWidth="1"/>
    <col min="8170" max="8170" width="61.625" style="217" customWidth="1"/>
    <col min="8171" max="8171" width="20.375" style="217" customWidth="1"/>
    <col min="8172" max="8172" width="22.875" style="217" customWidth="1"/>
    <col min="8173" max="8173" width="25.125" style="217" customWidth="1"/>
    <col min="8174" max="8421" width="9.875" style="217"/>
    <col min="8422" max="8422" width="8.375" style="217" customWidth="1"/>
    <col min="8423" max="8423" width="14" style="217" customWidth="1"/>
    <col min="8424" max="8424" width="17.875" style="217" customWidth="1"/>
    <col min="8425" max="8425" width="45" style="217" bestFit="1" customWidth="1"/>
    <col min="8426" max="8426" width="61.625" style="217" customWidth="1"/>
    <col min="8427" max="8427" width="20.375" style="217" customWidth="1"/>
    <col min="8428" max="8428" width="22.875" style="217" customWidth="1"/>
    <col min="8429" max="8429" width="25.125" style="217" customWidth="1"/>
    <col min="8430" max="8677" width="9.875" style="217"/>
    <col min="8678" max="8678" width="8.375" style="217" customWidth="1"/>
    <col min="8679" max="8679" width="14" style="217" customWidth="1"/>
    <col min="8680" max="8680" width="17.875" style="217" customWidth="1"/>
    <col min="8681" max="8681" width="45" style="217" bestFit="1" customWidth="1"/>
    <col min="8682" max="8682" width="61.625" style="217" customWidth="1"/>
    <col min="8683" max="8683" width="20.375" style="217" customWidth="1"/>
    <col min="8684" max="8684" width="22.875" style="217" customWidth="1"/>
    <col min="8685" max="8685" width="25.125" style="217" customWidth="1"/>
    <col min="8686" max="8933" width="9.875" style="217"/>
    <col min="8934" max="8934" width="8.375" style="217" customWidth="1"/>
    <col min="8935" max="8935" width="14" style="217" customWidth="1"/>
    <col min="8936" max="8936" width="17.875" style="217" customWidth="1"/>
    <col min="8937" max="8937" width="45" style="217" bestFit="1" customWidth="1"/>
    <col min="8938" max="8938" width="61.625" style="217" customWidth="1"/>
    <col min="8939" max="8939" width="20.375" style="217" customWidth="1"/>
    <col min="8940" max="8940" width="22.875" style="217" customWidth="1"/>
    <col min="8941" max="8941" width="25.125" style="217" customWidth="1"/>
    <col min="8942" max="9189" width="9.875" style="217"/>
    <col min="9190" max="9190" width="8.375" style="217" customWidth="1"/>
    <col min="9191" max="9191" width="14" style="217" customWidth="1"/>
    <col min="9192" max="9192" width="17.875" style="217" customWidth="1"/>
    <col min="9193" max="9193" width="45" style="217" bestFit="1" customWidth="1"/>
    <col min="9194" max="9194" width="61.625" style="217" customWidth="1"/>
    <col min="9195" max="9195" width="20.375" style="217" customWidth="1"/>
    <col min="9196" max="9196" width="22.875" style="217" customWidth="1"/>
    <col min="9197" max="9197" width="25.125" style="217" customWidth="1"/>
    <col min="9198" max="9445" width="9.875" style="217"/>
    <col min="9446" max="9446" width="8.375" style="217" customWidth="1"/>
    <col min="9447" max="9447" width="14" style="217" customWidth="1"/>
    <col min="9448" max="9448" width="17.875" style="217" customWidth="1"/>
    <col min="9449" max="9449" width="45" style="217" bestFit="1" customWidth="1"/>
    <col min="9450" max="9450" width="61.625" style="217" customWidth="1"/>
    <col min="9451" max="9451" width="20.375" style="217" customWidth="1"/>
    <col min="9452" max="9452" width="22.875" style="217" customWidth="1"/>
    <col min="9453" max="9453" width="25.125" style="217" customWidth="1"/>
    <col min="9454" max="9701" width="9.875" style="217"/>
    <col min="9702" max="9702" width="8.375" style="217" customWidth="1"/>
    <col min="9703" max="9703" width="14" style="217" customWidth="1"/>
    <col min="9704" max="9704" width="17.875" style="217" customWidth="1"/>
    <col min="9705" max="9705" width="45" style="217" bestFit="1" customWidth="1"/>
    <col min="9706" max="9706" width="61.625" style="217" customWidth="1"/>
    <col min="9707" max="9707" width="20.375" style="217" customWidth="1"/>
    <col min="9708" max="9708" width="22.875" style="217" customWidth="1"/>
    <col min="9709" max="9709" width="25.125" style="217" customWidth="1"/>
    <col min="9710" max="9957" width="9.875" style="217"/>
    <col min="9958" max="9958" width="8.375" style="217" customWidth="1"/>
    <col min="9959" max="9959" width="14" style="217" customWidth="1"/>
    <col min="9960" max="9960" width="17.875" style="217" customWidth="1"/>
    <col min="9961" max="9961" width="45" style="217" bestFit="1" customWidth="1"/>
    <col min="9962" max="9962" width="61.625" style="217" customWidth="1"/>
    <col min="9963" max="9963" width="20.375" style="217" customWidth="1"/>
    <col min="9964" max="9964" width="22.875" style="217" customWidth="1"/>
    <col min="9965" max="9965" width="25.125" style="217" customWidth="1"/>
    <col min="9966" max="10213" width="9.875" style="217"/>
    <col min="10214" max="10214" width="8.375" style="217" customWidth="1"/>
    <col min="10215" max="10215" width="14" style="217" customWidth="1"/>
    <col min="10216" max="10216" width="17.875" style="217" customWidth="1"/>
    <col min="10217" max="10217" width="45" style="217" bestFit="1" customWidth="1"/>
    <col min="10218" max="10218" width="61.625" style="217" customWidth="1"/>
    <col min="10219" max="10219" width="20.375" style="217" customWidth="1"/>
    <col min="10220" max="10220" width="22.875" style="217" customWidth="1"/>
    <col min="10221" max="10221" width="25.125" style="217" customWidth="1"/>
    <col min="10222" max="10469" width="9.875" style="217"/>
    <col min="10470" max="10470" width="8.375" style="217" customWidth="1"/>
    <col min="10471" max="10471" width="14" style="217" customWidth="1"/>
    <col min="10472" max="10472" width="17.875" style="217" customWidth="1"/>
    <col min="10473" max="10473" width="45" style="217" bestFit="1" customWidth="1"/>
    <col min="10474" max="10474" width="61.625" style="217" customWidth="1"/>
    <col min="10475" max="10475" width="20.375" style="217" customWidth="1"/>
    <col min="10476" max="10476" width="22.875" style="217" customWidth="1"/>
    <col min="10477" max="10477" width="25.125" style="217" customWidth="1"/>
    <col min="10478" max="10725" width="9.875" style="217"/>
    <col min="10726" max="10726" width="8.375" style="217" customWidth="1"/>
    <col min="10727" max="10727" width="14" style="217" customWidth="1"/>
    <col min="10728" max="10728" width="17.875" style="217" customWidth="1"/>
    <col min="10729" max="10729" width="45" style="217" bestFit="1" customWidth="1"/>
    <col min="10730" max="10730" width="61.625" style="217" customWidth="1"/>
    <col min="10731" max="10731" width="20.375" style="217" customWidth="1"/>
    <col min="10732" max="10732" width="22.875" style="217" customWidth="1"/>
    <col min="10733" max="10733" width="25.125" style="217" customWidth="1"/>
    <col min="10734" max="10981" width="9.875" style="217"/>
    <col min="10982" max="10982" width="8.375" style="217" customWidth="1"/>
    <col min="10983" max="10983" width="14" style="217" customWidth="1"/>
    <col min="10984" max="10984" width="17.875" style="217" customWidth="1"/>
    <col min="10985" max="10985" width="45" style="217" bestFit="1" customWidth="1"/>
    <col min="10986" max="10986" width="61.625" style="217" customWidth="1"/>
    <col min="10987" max="10987" width="20.375" style="217" customWidth="1"/>
    <col min="10988" max="10988" width="22.875" style="217" customWidth="1"/>
    <col min="10989" max="10989" width="25.125" style="217" customWidth="1"/>
    <col min="10990" max="11237" width="9.875" style="217"/>
    <col min="11238" max="11238" width="8.375" style="217" customWidth="1"/>
    <col min="11239" max="11239" width="14" style="217" customWidth="1"/>
    <col min="11240" max="11240" width="17.875" style="217" customWidth="1"/>
    <col min="11241" max="11241" width="45" style="217" bestFit="1" customWidth="1"/>
    <col min="11242" max="11242" width="61.625" style="217" customWidth="1"/>
    <col min="11243" max="11243" width="20.375" style="217" customWidth="1"/>
    <col min="11244" max="11244" width="22.875" style="217" customWidth="1"/>
    <col min="11245" max="11245" width="25.125" style="217" customWidth="1"/>
    <col min="11246" max="11493" width="9.875" style="217"/>
    <col min="11494" max="11494" width="8.375" style="217" customWidth="1"/>
    <col min="11495" max="11495" width="14" style="217" customWidth="1"/>
    <col min="11496" max="11496" width="17.875" style="217" customWidth="1"/>
    <col min="11497" max="11497" width="45" style="217" bestFit="1" customWidth="1"/>
    <col min="11498" max="11498" width="61.625" style="217" customWidth="1"/>
    <col min="11499" max="11499" width="20.375" style="217" customWidth="1"/>
    <col min="11500" max="11500" width="22.875" style="217" customWidth="1"/>
    <col min="11501" max="11501" width="25.125" style="217" customWidth="1"/>
    <col min="11502" max="11749" width="9.875" style="217"/>
    <col min="11750" max="11750" width="8.375" style="217" customWidth="1"/>
    <col min="11751" max="11751" width="14" style="217" customWidth="1"/>
    <col min="11752" max="11752" width="17.875" style="217" customWidth="1"/>
    <col min="11753" max="11753" width="45" style="217" bestFit="1" customWidth="1"/>
    <col min="11754" max="11754" width="61.625" style="217" customWidth="1"/>
    <col min="11755" max="11755" width="20.375" style="217" customWidth="1"/>
    <col min="11756" max="11756" width="22.875" style="217" customWidth="1"/>
    <col min="11757" max="11757" width="25.125" style="217" customWidth="1"/>
    <col min="11758" max="12005" width="9.875" style="217"/>
    <col min="12006" max="12006" width="8.375" style="217" customWidth="1"/>
    <col min="12007" max="12007" width="14" style="217" customWidth="1"/>
    <col min="12008" max="12008" width="17.875" style="217" customWidth="1"/>
    <col min="12009" max="12009" width="45" style="217" bestFit="1" customWidth="1"/>
    <col min="12010" max="12010" width="61.625" style="217" customWidth="1"/>
    <col min="12011" max="12011" width="20.375" style="217" customWidth="1"/>
    <col min="12012" max="12012" width="22.875" style="217" customWidth="1"/>
    <col min="12013" max="12013" width="25.125" style="217" customWidth="1"/>
    <col min="12014" max="12261" width="9.875" style="217"/>
    <col min="12262" max="12262" width="8.375" style="217" customWidth="1"/>
    <col min="12263" max="12263" width="14" style="217" customWidth="1"/>
    <col min="12264" max="12264" width="17.875" style="217" customWidth="1"/>
    <col min="12265" max="12265" width="45" style="217" bestFit="1" customWidth="1"/>
    <col min="12266" max="12266" width="61.625" style="217" customWidth="1"/>
    <col min="12267" max="12267" width="20.375" style="217" customWidth="1"/>
    <col min="12268" max="12268" width="22.875" style="217" customWidth="1"/>
    <col min="12269" max="12269" width="25.125" style="217" customWidth="1"/>
    <col min="12270" max="12517" width="9.875" style="217"/>
    <col min="12518" max="12518" width="8.375" style="217" customWidth="1"/>
    <col min="12519" max="12519" width="14" style="217" customWidth="1"/>
    <col min="12520" max="12520" width="17.875" style="217" customWidth="1"/>
    <col min="12521" max="12521" width="45" style="217" bestFit="1" customWidth="1"/>
    <col min="12522" max="12522" width="61.625" style="217" customWidth="1"/>
    <col min="12523" max="12523" width="20.375" style="217" customWidth="1"/>
    <col min="12524" max="12524" width="22.875" style="217" customWidth="1"/>
    <col min="12525" max="12525" width="25.125" style="217" customWidth="1"/>
    <col min="12526" max="12773" width="9.875" style="217"/>
    <col min="12774" max="12774" width="8.375" style="217" customWidth="1"/>
    <col min="12775" max="12775" width="14" style="217" customWidth="1"/>
    <col min="12776" max="12776" width="17.875" style="217" customWidth="1"/>
    <col min="12777" max="12777" width="45" style="217" bestFit="1" customWidth="1"/>
    <col min="12778" max="12778" width="61.625" style="217" customWidth="1"/>
    <col min="12779" max="12779" width="20.375" style="217" customWidth="1"/>
    <col min="12780" max="12780" width="22.875" style="217" customWidth="1"/>
    <col min="12781" max="12781" width="25.125" style="217" customWidth="1"/>
    <col min="12782" max="13029" width="9.875" style="217"/>
    <col min="13030" max="13030" width="8.375" style="217" customWidth="1"/>
    <col min="13031" max="13031" width="14" style="217" customWidth="1"/>
    <col min="13032" max="13032" width="17.875" style="217" customWidth="1"/>
    <col min="13033" max="13033" width="45" style="217" bestFit="1" customWidth="1"/>
    <col min="13034" max="13034" width="61.625" style="217" customWidth="1"/>
    <col min="13035" max="13035" width="20.375" style="217" customWidth="1"/>
    <col min="13036" max="13036" width="22.875" style="217" customWidth="1"/>
    <col min="13037" max="13037" width="25.125" style="217" customWidth="1"/>
    <col min="13038" max="13285" width="9.875" style="217"/>
    <col min="13286" max="13286" width="8.375" style="217" customWidth="1"/>
    <col min="13287" max="13287" width="14" style="217" customWidth="1"/>
    <col min="13288" max="13288" width="17.875" style="217" customWidth="1"/>
    <col min="13289" max="13289" width="45" style="217" bestFit="1" customWidth="1"/>
    <col min="13290" max="13290" width="61.625" style="217" customWidth="1"/>
    <col min="13291" max="13291" width="20.375" style="217" customWidth="1"/>
    <col min="13292" max="13292" width="22.875" style="217" customWidth="1"/>
    <col min="13293" max="13293" width="25.125" style="217" customWidth="1"/>
    <col min="13294" max="13541" width="9.875" style="217"/>
    <col min="13542" max="13542" width="8.375" style="217" customWidth="1"/>
    <col min="13543" max="13543" width="14" style="217" customWidth="1"/>
    <col min="13544" max="13544" width="17.875" style="217" customWidth="1"/>
    <col min="13545" max="13545" width="45" style="217" bestFit="1" customWidth="1"/>
    <col min="13546" max="13546" width="61.625" style="217" customWidth="1"/>
    <col min="13547" max="13547" width="20.375" style="217" customWidth="1"/>
    <col min="13548" max="13548" width="22.875" style="217" customWidth="1"/>
    <col min="13549" max="13549" width="25.125" style="217" customWidth="1"/>
    <col min="13550" max="13797" width="9.875" style="217"/>
    <col min="13798" max="13798" width="8.375" style="217" customWidth="1"/>
    <col min="13799" max="13799" width="14" style="217" customWidth="1"/>
    <col min="13800" max="13800" width="17.875" style="217" customWidth="1"/>
    <col min="13801" max="13801" width="45" style="217" bestFit="1" customWidth="1"/>
    <col min="13802" max="13802" width="61.625" style="217" customWidth="1"/>
    <col min="13803" max="13803" width="20.375" style="217" customWidth="1"/>
    <col min="13804" max="13804" width="22.875" style="217" customWidth="1"/>
    <col min="13805" max="13805" width="25.125" style="217" customWidth="1"/>
    <col min="13806" max="14053" width="9.875" style="217"/>
    <col min="14054" max="14054" width="8.375" style="217" customWidth="1"/>
    <col min="14055" max="14055" width="14" style="217" customWidth="1"/>
    <col min="14056" max="14056" width="17.875" style="217" customWidth="1"/>
    <col min="14057" max="14057" width="45" style="217" bestFit="1" customWidth="1"/>
    <col min="14058" max="14058" width="61.625" style="217" customWidth="1"/>
    <col min="14059" max="14059" width="20.375" style="217" customWidth="1"/>
    <col min="14060" max="14060" width="22.875" style="217" customWidth="1"/>
    <col min="14061" max="14061" width="25.125" style="217" customWidth="1"/>
    <col min="14062" max="14309" width="9.875" style="217"/>
    <col min="14310" max="14310" width="8.375" style="217" customWidth="1"/>
    <col min="14311" max="14311" width="14" style="217" customWidth="1"/>
    <col min="14312" max="14312" width="17.875" style="217" customWidth="1"/>
    <col min="14313" max="14313" width="45" style="217" bestFit="1" customWidth="1"/>
    <col min="14314" max="14314" width="61.625" style="217" customWidth="1"/>
    <col min="14315" max="14315" width="20.375" style="217" customWidth="1"/>
    <col min="14316" max="14316" width="22.875" style="217" customWidth="1"/>
    <col min="14317" max="14317" width="25.125" style="217" customWidth="1"/>
    <col min="14318" max="14565" width="9.875" style="217"/>
    <col min="14566" max="14566" width="8.375" style="217" customWidth="1"/>
    <col min="14567" max="14567" width="14" style="217" customWidth="1"/>
    <col min="14568" max="14568" width="17.875" style="217" customWidth="1"/>
    <col min="14569" max="14569" width="45" style="217" bestFit="1" customWidth="1"/>
    <col min="14570" max="14570" width="61.625" style="217" customWidth="1"/>
    <col min="14571" max="14571" width="20.375" style="217" customWidth="1"/>
    <col min="14572" max="14572" width="22.875" style="217" customWidth="1"/>
    <col min="14573" max="14573" width="25.125" style="217" customWidth="1"/>
    <col min="14574" max="14821" width="9.875" style="217"/>
    <col min="14822" max="14822" width="8.375" style="217" customWidth="1"/>
    <col min="14823" max="14823" width="14" style="217" customWidth="1"/>
    <col min="14824" max="14824" width="17.875" style="217" customWidth="1"/>
    <col min="14825" max="14825" width="45" style="217" bestFit="1" customWidth="1"/>
    <col min="14826" max="14826" width="61.625" style="217" customWidth="1"/>
    <col min="14827" max="14827" width="20.375" style="217" customWidth="1"/>
    <col min="14828" max="14828" width="22.875" style="217" customWidth="1"/>
    <col min="14829" max="14829" width="25.125" style="217" customWidth="1"/>
    <col min="14830" max="15077" width="9.875" style="217"/>
    <col min="15078" max="15078" width="8.375" style="217" customWidth="1"/>
    <col min="15079" max="15079" width="14" style="217" customWidth="1"/>
    <col min="15080" max="15080" width="17.875" style="217" customWidth="1"/>
    <col min="15081" max="15081" width="45" style="217" bestFit="1" customWidth="1"/>
    <col min="15082" max="15082" width="61.625" style="217" customWidth="1"/>
    <col min="15083" max="15083" width="20.375" style="217" customWidth="1"/>
    <col min="15084" max="15084" width="22.875" style="217" customWidth="1"/>
    <col min="15085" max="15085" width="25.125" style="217" customWidth="1"/>
    <col min="15086" max="15333" width="9.875" style="217"/>
    <col min="15334" max="15334" width="8.375" style="217" customWidth="1"/>
    <col min="15335" max="15335" width="14" style="217" customWidth="1"/>
    <col min="15336" max="15336" width="17.875" style="217" customWidth="1"/>
    <col min="15337" max="15337" width="45" style="217" bestFit="1" customWidth="1"/>
    <col min="15338" max="15338" width="61.625" style="217" customWidth="1"/>
    <col min="15339" max="15339" width="20.375" style="217" customWidth="1"/>
    <col min="15340" max="15340" width="22.875" style="217" customWidth="1"/>
    <col min="15341" max="15341" width="25.125" style="217" customWidth="1"/>
    <col min="15342" max="15589" width="9.875" style="217"/>
    <col min="15590" max="15590" width="8.375" style="217" customWidth="1"/>
    <col min="15591" max="15591" width="14" style="217" customWidth="1"/>
    <col min="15592" max="15592" width="17.875" style="217" customWidth="1"/>
    <col min="15593" max="15593" width="45" style="217" bestFit="1" customWidth="1"/>
    <col min="15594" max="15594" width="61.625" style="217" customWidth="1"/>
    <col min="15595" max="15595" width="20.375" style="217" customWidth="1"/>
    <col min="15596" max="15596" width="22.875" style="217" customWidth="1"/>
    <col min="15597" max="15597" width="25.125" style="217" customWidth="1"/>
    <col min="15598" max="15845" width="9.875" style="217"/>
    <col min="15846" max="15846" width="8.375" style="217" customWidth="1"/>
    <col min="15847" max="15847" width="14" style="217" customWidth="1"/>
    <col min="15848" max="15848" width="17.875" style="217" customWidth="1"/>
    <col min="15849" max="15849" width="45" style="217" bestFit="1" customWidth="1"/>
    <col min="15850" max="15850" width="61.625" style="217" customWidth="1"/>
    <col min="15851" max="15851" width="20.375" style="217" customWidth="1"/>
    <col min="15852" max="15852" width="22.875" style="217" customWidth="1"/>
    <col min="15853" max="15853" width="25.125" style="217" customWidth="1"/>
    <col min="15854" max="16101" width="9.875" style="217"/>
    <col min="16102" max="16102" width="8.375" style="217" customWidth="1"/>
    <col min="16103" max="16103" width="14" style="217" customWidth="1"/>
    <col min="16104" max="16104" width="17.875" style="217" customWidth="1"/>
    <col min="16105" max="16105" width="45" style="217" bestFit="1" customWidth="1"/>
    <col min="16106" max="16106" width="61.625" style="217" customWidth="1"/>
    <col min="16107" max="16107" width="20.375" style="217" customWidth="1"/>
    <col min="16108" max="16108" width="22.875" style="217" customWidth="1"/>
    <col min="16109" max="16109" width="25.125" style="217" customWidth="1"/>
    <col min="16110" max="16384" width="9.875" style="217"/>
  </cols>
  <sheetData>
    <row r="1" spans="1:10" s="243" customFormat="1" ht="40.15" customHeight="1">
      <c r="A1" s="241" t="s">
        <v>100</v>
      </c>
      <c r="B1" s="242"/>
      <c r="C1" s="228"/>
      <c r="D1" s="228"/>
      <c r="E1" s="228"/>
      <c r="F1" s="228"/>
      <c r="G1" s="228"/>
      <c r="H1" s="228"/>
      <c r="I1" s="228"/>
      <c r="J1" s="228"/>
    </row>
    <row r="2" spans="1:10" s="229" customFormat="1" ht="19.899999999999999" customHeight="1">
      <c r="A2" s="241"/>
      <c r="B2" s="240"/>
      <c r="C2" s="228"/>
      <c r="D2" s="228"/>
      <c r="E2" s="228"/>
      <c r="F2" s="228"/>
      <c r="G2" s="228"/>
      <c r="H2" s="228"/>
      <c r="I2" s="228"/>
      <c r="J2" s="228"/>
    </row>
    <row r="3" spans="1:10" s="229" customFormat="1" ht="39.6" customHeight="1">
      <c r="A3" s="228"/>
      <c r="B3" s="683" t="s">
        <v>101</v>
      </c>
      <c r="C3" s="683"/>
      <c r="D3" s="683"/>
      <c r="E3" s="683"/>
      <c r="F3" s="683"/>
      <c r="G3" s="683"/>
      <c r="H3" s="683"/>
      <c r="I3" s="683"/>
      <c r="J3" s="228"/>
    </row>
    <row r="4" spans="1:10" s="229" customFormat="1" ht="25.15" customHeight="1">
      <c r="A4" s="228"/>
      <c r="B4" s="685" t="s">
        <v>102</v>
      </c>
      <c r="C4" s="685"/>
      <c r="D4" s="685"/>
      <c r="E4" s="685"/>
      <c r="F4" s="685"/>
      <c r="G4" s="685"/>
      <c r="H4" s="685"/>
      <c r="I4" s="685"/>
      <c r="J4" s="228"/>
    </row>
    <row r="5" spans="1:10" s="229" customFormat="1" ht="25.15" customHeight="1">
      <c r="A5" s="228"/>
      <c r="B5" s="230" t="s">
        <v>103</v>
      </c>
      <c r="C5" s="685" t="s">
        <v>104</v>
      </c>
      <c r="D5" s="685"/>
      <c r="E5" s="685"/>
      <c r="F5" s="685"/>
      <c r="G5" s="685"/>
      <c r="H5" s="685"/>
      <c r="I5" s="685"/>
      <c r="J5" s="228"/>
    </row>
    <row r="6" spans="1:10" s="229" customFormat="1" ht="25.15" customHeight="1">
      <c r="A6" s="228"/>
      <c r="B6" s="230" t="s">
        <v>105</v>
      </c>
      <c r="C6" s="685" t="s">
        <v>106</v>
      </c>
      <c r="D6" s="685"/>
      <c r="E6" s="685"/>
      <c r="F6" s="685"/>
      <c r="G6" s="685"/>
      <c r="H6" s="685"/>
      <c r="I6" s="685"/>
      <c r="J6" s="228"/>
    </row>
    <row r="7" spans="1:10" s="229" customFormat="1" ht="25.15" customHeight="1">
      <c r="A7" s="228"/>
      <c r="B7" s="230" t="s">
        <v>107</v>
      </c>
      <c r="C7" s="685" t="s">
        <v>108</v>
      </c>
      <c r="D7" s="685"/>
      <c r="E7" s="685"/>
      <c r="F7" s="685"/>
      <c r="G7" s="685"/>
      <c r="H7" s="685"/>
      <c r="I7" s="685"/>
      <c r="J7" s="228"/>
    </row>
    <row r="8" spans="1:10" s="229" customFormat="1" ht="25.15" customHeight="1">
      <c r="A8" s="228"/>
      <c r="B8" s="231"/>
      <c r="C8" s="232"/>
      <c r="D8" s="233"/>
      <c r="E8" s="233"/>
      <c r="F8" s="233"/>
      <c r="G8" s="233"/>
      <c r="H8" s="233"/>
      <c r="I8" s="233"/>
      <c r="J8" s="228"/>
    </row>
    <row r="9" spans="1:10" s="229" customFormat="1" ht="36" customHeight="1">
      <c r="A9" s="228"/>
      <c r="B9" s="683" t="s">
        <v>109</v>
      </c>
      <c r="C9" s="683"/>
      <c r="D9" s="683"/>
      <c r="E9" s="683"/>
      <c r="F9" s="683"/>
      <c r="G9" s="683"/>
      <c r="H9" s="683"/>
      <c r="I9" s="683"/>
      <c r="J9" s="228"/>
    </row>
    <row r="10" spans="1:10" s="229" customFormat="1" ht="25.15" customHeight="1">
      <c r="A10" s="228"/>
      <c r="B10" s="685" t="s">
        <v>110</v>
      </c>
      <c r="C10" s="685"/>
      <c r="D10" s="685"/>
      <c r="E10" s="685"/>
      <c r="F10" s="685"/>
      <c r="G10" s="685"/>
      <c r="H10" s="685"/>
      <c r="I10" s="685"/>
      <c r="J10" s="228"/>
    </row>
    <row r="11" spans="1:10" s="229" customFormat="1" ht="56.45" customHeight="1">
      <c r="A11" s="228"/>
      <c r="B11" s="684" t="s">
        <v>103</v>
      </c>
      <c r="C11" s="687" t="s">
        <v>111</v>
      </c>
      <c r="D11" s="687"/>
      <c r="E11" s="687"/>
      <c r="F11" s="687"/>
      <c r="G11" s="687"/>
      <c r="H11" s="687"/>
      <c r="I11" s="687"/>
      <c r="J11" s="228"/>
    </row>
    <row r="12" spans="1:10" s="229" customFormat="1" ht="54.6" customHeight="1">
      <c r="A12" s="228"/>
      <c r="B12" s="684"/>
      <c r="C12" s="686" t="s">
        <v>112</v>
      </c>
      <c r="D12" s="230" t="s">
        <v>36</v>
      </c>
      <c r="E12" s="687" t="s">
        <v>113</v>
      </c>
      <c r="F12" s="687"/>
      <c r="G12" s="687"/>
      <c r="H12" s="687"/>
      <c r="I12" s="687"/>
    </row>
    <row r="13" spans="1:10" s="229" customFormat="1" ht="32.450000000000003" customHeight="1">
      <c r="A13" s="228"/>
      <c r="B13" s="684"/>
      <c r="C13" s="686"/>
      <c r="D13" s="230" t="s">
        <v>37</v>
      </c>
      <c r="E13" s="687" t="s">
        <v>114</v>
      </c>
      <c r="F13" s="687"/>
      <c r="G13" s="687"/>
      <c r="H13" s="687"/>
      <c r="I13" s="687"/>
    </row>
    <row r="14" spans="1:10" s="229" customFormat="1" ht="25.15" customHeight="1">
      <c r="A14" s="228"/>
      <c r="B14" s="230" t="s">
        <v>105</v>
      </c>
      <c r="C14" s="685" t="s">
        <v>115</v>
      </c>
      <c r="D14" s="685"/>
      <c r="E14" s="685"/>
      <c r="F14" s="685"/>
      <c r="G14" s="685"/>
      <c r="H14" s="685"/>
      <c r="I14" s="685"/>
      <c r="J14" s="228"/>
    </row>
    <row r="15" spans="1:10" s="229" customFormat="1" ht="25.15" customHeight="1">
      <c r="A15" s="228"/>
      <c r="B15" s="228"/>
      <c r="C15" s="228"/>
      <c r="D15" s="228"/>
      <c r="E15" s="228"/>
      <c r="F15" s="228"/>
      <c r="G15" s="228"/>
      <c r="H15" s="228"/>
      <c r="I15" s="228"/>
      <c r="J15" s="228"/>
    </row>
    <row r="16" spans="1:10" s="229" customFormat="1" ht="32.450000000000003" customHeight="1">
      <c r="A16" s="228"/>
      <c r="B16" s="244" t="s">
        <v>116</v>
      </c>
      <c r="C16" s="232"/>
      <c r="D16" s="232"/>
      <c r="E16" s="232"/>
      <c r="F16" s="232"/>
      <c r="G16" s="232"/>
      <c r="H16" s="232"/>
      <c r="I16" s="232"/>
      <c r="J16" s="234"/>
    </row>
    <row r="17" spans="1:10" s="229" customFormat="1" ht="25.15" customHeight="1">
      <c r="A17" s="228"/>
      <c r="B17" s="235" t="s">
        <v>103</v>
      </c>
      <c r="C17" s="687" t="s">
        <v>117</v>
      </c>
      <c r="D17" s="687"/>
      <c r="E17" s="687"/>
      <c r="F17" s="687"/>
      <c r="G17" s="687"/>
      <c r="H17" s="687"/>
      <c r="I17" s="687"/>
      <c r="J17" s="236"/>
    </row>
    <row r="18" spans="1:10" s="229" customFormat="1" ht="49.9" customHeight="1">
      <c r="A18" s="228"/>
      <c r="B18" s="237"/>
      <c r="C18" s="686" t="s">
        <v>118</v>
      </c>
      <c r="D18" s="230" t="s">
        <v>36</v>
      </c>
      <c r="E18" s="687" t="s">
        <v>119</v>
      </c>
      <c r="F18" s="687"/>
      <c r="G18" s="687"/>
      <c r="H18" s="687"/>
      <c r="I18" s="687"/>
    </row>
    <row r="19" spans="1:10" s="229" customFormat="1" ht="76.150000000000006" customHeight="1">
      <c r="A19" s="228"/>
      <c r="B19" s="237"/>
      <c r="C19" s="686"/>
      <c r="D19" s="230" t="s">
        <v>37</v>
      </c>
      <c r="E19" s="687" t="s">
        <v>120</v>
      </c>
      <c r="F19" s="687"/>
      <c r="G19" s="687"/>
      <c r="H19" s="687"/>
      <c r="I19" s="687"/>
    </row>
    <row r="20" spans="1:10" s="229" customFormat="1" ht="78.599999999999994" customHeight="1">
      <c r="A20" s="228"/>
      <c r="B20" s="238"/>
      <c r="C20" s="686"/>
      <c r="D20" s="230" t="s">
        <v>38</v>
      </c>
      <c r="E20" s="687" t="s">
        <v>121</v>
      </c>
      <c r="F20" s="687"/>
      <c r="G20" s="687"/>
      <c r="H20" s="687"/>
      <c r="I20" s="687"/>
    </row>
    <row r="21" spans="1:10" s="229" customFormat="1" ht="25.15" customHeight="1">
      <c r="A21" s="228"/>
      <c r="B21" s="238" t="s">
        <v>105</v>
      </c>
      <c r="C21" s="692" t="s">
        <v>115</v>
      </c>
      <c r="D21" s="692"/>
      <c r="E21" s="692"/>
      <c r="F21" s="692"/>
      <c r="G21" s="692"/>
      <c r="H21" s="692"/>
      <c r="I21" s="692"/>
      <c r="J21" s="239"/>
    </row>
    <row r="22" spans="1:10" s="229" customFormat="1" ht="25.15" customHeight="1">
      <c r="A22" s="228"/>
      <c r="B22" s="231"/>
      <c r="C22" s="234"/>
      <c r="D22" s="234"/>
      <c r="E22" s="234"/>
      <c r="F22" s="234"/>
      <c r="G22" s="234"/>
      <c r="H22" s="234"/>
      <c r="I22" s="234"/>
      <c r="J22" s="232"/>
    </row>
    <row r="23" spans="1:10" s="229" customFormat="1" ht="25.15" customHeight="1">
      <c r="A23" s="228"/>
      <c r="B23" s="244" t="s">
        <v>2109</v>
      </c>
      <c r="C23" s="232"/>
      <c r="D23" s="232"/>
      <c r="E23" s="232"/>
      <c r="F23" s="232"/>
      <c r="G23" s="232"/>
      <c r="H23" s="232"/>
      <c r="I23" s="232"/>
      <c r="J23" s="234"/>
    </row>
    <row r="24" spans="1:10" s="229" customFormat="1" ht="25.15" customHeight="1">
      <c r="A24" s="228"/>
      <c r="B24" s="674" t="s">
        <v>2110</v>
      </c>
      <c r="C24" s="675"/>
      <c r="D24" s="675"/>
      <c r="E24" s="675"/>
      <c r="F24" s="675"/>
      <c r="G24" s="675"/>
      <c r="H24" s="675"/>
      <c r="I24" s="676"/>
      <c r="J24" s="236"/>
    </row>
    <row r="25" spans="1:10" s="229" customFormat="1" ht="28.5" customHeight="1">
      <c r="A25" s="228"/>
      <c r="B25" s="677"/>
      <c r="C25" s="678"/>
      <c r="D25" s="678"/>
      <c r="E25" s="678"/>
      <c r="F25" s="678"/>
      <c r="G25" s="678"/>
      <c r="H25" s="678"/>
      <c r="I25" s="679"/>
    </row>
    <row r="26" spans="1:10" s="229" customFormat="1" ht="49.5" customHeight="1">
      <c r="A26" s="228"/>
      <c r="B26" s="677"/>
      <c r="C26" s="678"/>
      <c r="D26" s="678"/>
      <c r="E26" s="678"/>
      <c r="F26" s="678"/>
      <c r="G26" s="678"/>
      <c r="H26" s="678"/>
      <c r="I26" s="679"/>
    </row>
    <row r="27" spans="1:10" s="229" customFormat="1" ht="46.5" customHeight="1">
      <c r="A27" s="228"/>
      <c r="B27" s="680"/>
      <c r="C27" s="681"/>
      <c r="D27" s="681"/>
      <c r="E27" s="681"/>
      <c r="F27" s="681"/>
      <c r="G27" s="681"/>
      <c r="H27" s="681"/>
      <c r="I27" s="682"/>
    </row>
    <row r="28" spans="1:10" s="229" customFormat="1" ht="25.15" customHeight="1">
      <c r="A28" s="228"/>
      <c r="B28" s="231"/>
      <c r="C28" s="234"/>
      <c r="D28" s="234"/>
      <c r="E28" s="234"/>
      <c r="F28" s="234"/>
      <c r="G28" s="234"/>
      <c r="H28" s="234"/>
      <c r="I28" s="234"/>
      <c r="J28" s="232"/>
    </row>
    <row r="29" spans="1:10" ht="40.15" customHeight="1">
      <c r="A29" s="212" t="s">
        <v>122</v>
      </c>
      <c r="B29" s="213"/>
      <c r="C29" s="213"/>
      <c r="D29" s="213"/>
      <c r="E29" s="213"/>
      <c r="F29" s="213"/>
      <c r="G29" s="213"/>
      <c r="H29" s="213"/>
      <c r="I29" s="213"/>
      <c r="J29" s="214"/>
    </row>
    <row r="30" spans="1:10" ht="19.899999999999999" customHeight="1">
      <c r="A30" s="215"/>
      <c r="B30" s="216"/>
      <c r="C30" s="216"/>
      <c r="D30" s="216"/>
      <c r="E30" s="216"/>
      <c r="F30" s="216"/>
      <c r="G30" s="216"/>
      <c r="H30" s="216"/>
      <c r="I30" s="216"/>
    </row>
    <row r="31" spans="1:10" ht="40.15" customHeight="1">
      <c r="A31" s="212" t="s">
        <v>123</v>
      </c>
      <c r="B31" s="216"/>
      <c r="C31" s="216"/>
      <c r="D31" s="216"/>
      <c r="E31" s="216"/>
      <c r="F31" s="216"/>
      <c r="G31" s="216"/>
      <c r="H31" s="216"/>
      <c r="I31" s="216"/>
    </row>
    <row r="32" spans="1:10" ht="42">
      <c r="A32" s="218" t="s">
        <v>124</v>
      </c>
      <c r="B32" s="219" t="s">
        <v>125</v>
      </c>
      <c r="C32" s="219" t="s">
        <v>126</v>
      </c>
      <c r="D32" s="695" t="s">
        <v>127</v>
      </c>
      <c r="E32" s="696"/>
      <c r="F32" s="219" t="s">
        <v>128</v>
      </c>
      <c r="G32" s="220" t="s">
        <v>129</v>
      </c>
      <c r="H32" s="220" t="s">
        <v>130</v>
      </c>
      <c r="I32" s="220" t="s">
        <v>131</v>
      </c>
    </row>
    <row r="33" spans="1:9" ht="115.15" customHeight="1">
      <c r="A33" s="221" t="s">
        <v>132</v>
      </c>
      <c r="B33" s="222" t="s">
        <v>133</v>
      </c>
      <c r="C33" s="223" t="s">
        <v>134</v>
      </c>
      <c r="D33" s="693" t="s">
        <v>135</v>
      </c>
      <c r="E33" s="694"/>
      <c r="F33" s="223" t="s">
        <v>136</v>
      </c>
      <c r="G33" s="223" t="s">
        <v>137</v>
      </c>
      <c r="H33" s="223" t="s">
        <v>138</v>
      </c>
      <c r="I33" s="223" t="s">
        <v>139</v>
      </c>
    </row>
    <row r="34" spans="1:9" ht="145.9" customHeight="1">
      <c r="A34" s="221" t="s">
        <v>132</v>
      </c>
      <c r="B34" s="222" t="s">
        <v>140</v>
      </c>
      <c r="C34" s="223" t="s">
        <v>141</v>
      </c>
      <c r="D34" s="693" t="s">
        <v>142</v>
      </c>
      <c r="E34" s="694"/>
      <c r="F34" s="223" t="s">
        <v>143</v>
      </c>
      <c r="G34" s="223" t="s">
        <v>144</v>
      </c>
      <c r="H34" s="223" t="s">
        <v>145</v>
      </c>
      <c r="I34" s="223" t="s">
        <v>139</v>
      </c>
    </row>
    <row r="35" spans="1:9" ht="168">
      <c r="A35" s="221" t="s">
        <v>146</v>
      </c>
      <c r="B35" s="222" t="s">
        <v>147</v>
      </c>
      <c r="C35" s="223" t="s">
        <v>148</v>
      </c>
      <c r="D35" s="693" t="s">
        <v>149</v>
      </c>
      <c r="E35" s="694"/>
      <c r="F35" s="223" t="s">
        <v>150</v>
      </c>
      <c r="G35" s="223" t="s">
        <v>151</v>
      </c>
      <c r="H35" s="223" t="s">
        <v>152</v>
      </c>
      <c r="I35" s="223" t="s">
        <v>153</v>
      </c>
    </row>
    <row r="36" spans="1:9" ht="147">
      <c r="A36" s="221" t="s">
        <v>154</v>
      </c>
      <c r="B36" s="218"/>
      <c r="C36" s="223" t="s">
        <v>155</v>
      </c>
      <c r="D36" s="693" t="s">
        <v>156</v>
      </c>
      <c r="E36" s="694"/>
      <c r="F36" s="223" t="s">
        <v>157</v>
      </c>
      <c r="G36" s="223" t="s">
        <v>158</v>
      </c>
      <c r="H36" s="223" t="s">
        <v>159</v>
      </c>
      <c r="I36" s="223" t="s">
        <v>160</v>
      </c>
    </row>
    <row r="37" spans="1:9" ht="147">
      <c r="A37" s="221" t="s">
        <v>161</v>
      </c>
      <c r="B37" s="218"/>
      <c r="C37" s="223" t="s">
        <v>162</v>
      </c>
      <c r="D37" s="693" t="s">
        <v>163</v>
      </c>
      <c r="E37" s="694"/>
      <c r="F37" s="223" t="s">
        <v>164</v>
      </c>
      <c r="G37" s="223" t="s">
        <v>165</v>
      </c>
      <c r="H37" s="223" t="s">
        <v>166</v>
      </c>
      <c r="I37" s="223" t="s">
        <v>167</v>
      </c>
    </row>
    <row r="38" spans="1:9" ht="24">
      <c r="A38" s="688" t="s">
        <v>168</v>
      </c>
      <c r="B38" s="688"/>
      <c r="C38" s="688"/>
      <c r="D38" s="688"/>
      <c r="E38" s="688"/>
      <c r="F38" s="688"/>
      <c r="G38" s="688"/>
      <c r="H38" s="688"/>
      <c r="I38" s="688"/>
    </row>
    <row r="39" spans="1:9" ht="24">
      <c r="A39" s="224"/>
      <c r="B39" s="224"/>
      <c r="C39" s="224"/>
      <c r="D39" s="224"/>
      <c r="E39" s="224"/>
      <c r="F39" s="224"/>
      <c r="G39" s="224"/>
      <c r="H39" s="224"/>
      <c r="I39" s="224"/>
    </row>
    <row r="40" spans="1:9" ht="24">
      <c r="A40" s="225" t="s">
        <v>169</v>
      </c>
      <c r="B40" s="225"/>
      <c r="C40" s="225"/>
      <c r="D40" s="225"/>
      <c r="E40" s="225"/>
      <c r="F40" s="225"/>
      <c r="G40" s="225"/>
      <c r="H40" s="225"/>
      <c r="I40" s="225"/>
    </row>
    <row r="41" spans="1:9" ht="24">
      <c r="A41" s="689" t="s">
        <v>170</v>
      </c>
      <c r="B41" s="690"/>
      <c r="C41" s="690"/>
      <c r="D41" s="690"/>
      <c r="E41" s="690"/>
      <c r="F41" s="690"/>
      <c r="G41" s="690"/>
      <c r="H41" s="690"/>
      <c r="I41" s="691"/>
    </row>
    <row r="42" spans="1:9" ht="28.5">
      <c r="A42" s="226"/>
      <c r="B42" s="216"/>
      <c r="C42" s="216"/>
      <c r="D42" s="216"/>
      <c r="E42" s="216"/>
      <c r="F42" s="216"/>
      <c r="G42" s="216"/>
      <c r="H42" s="216"/>
      <c r="I42" s="216"/>
    </row>
    <row r="43" spans="1:9">
      <c r="A43" s="216"/>
      <c r="B43" s="216"/>
      <c r="C43" s="216"/>
      <c r="D43" s="216"/>
      <c r="E43" s="216"/>
      <c r="F43" s="216"/>
      <c r="G43" s="216"/>
      <c r="H43" s="216"/>
      <c r="I43" s="216"/>
    </row>
    <row r="44" spans="1:9">
      <c r="A44" s="216"/>
      <c r="B44" s="216"/>
      <c r="C44" s="216"/>
      <c r="D44" s="216"/>
      <c r="E44" s="216"/>
      <c r="F44" s="216"/>
      <c r="G44" s="216"/>
      <c r="H44" s="216"/>
      <c r="I44" s="216"/>
    </row>
    <row r="45" spans="1:9">
      <c r="A45" s="216"/>
      <c r="B45" s="216"/>
      <c r="C45" s="216"/>
      <c r="D45" s="216"/>
      <c r="E45" s="216"/>
      <c r="F45" s="216"/>
      <c r="G45" s="216"/>
      <c r="H45" s="216"/>
      <c r="I45" s="216"/>
    </row>
    <row r="46" spans="1:9">
      <c r="A46" s="216"/>
      <c r="B46" s="216"/>
      <c r="C46" s="216"/>
      <c r="D46" s="216"/>
      <c r="E46" s="216"/>
      <c r="F46" s="216"/>
      <c r="G46" s="216"/>
      <c r="H46" s="216"/>
      <c r="I46" s="216"/>
    </row>
    <row r="47" spans="1:9">
      <c r="A47" s="216"/>
      <c r="B47" s="216"/>
      <c r="C47" s="216"/>
      <c r="D47" s="216"/>
      <c r="E47" s="216"/>
      <c r="F47" s="216"/>
      <c r="G47" s="216"/>
      <c r="H47" s="216"/>
      <c r="I47" s="216"/>
    </row>
    <row r="48" spans="1:9">
      <c r="A48" s="216"/>
      <c r="B48" s="216"/>
      <c r="C48" s="216"/>
      <c r="D48" s="216"/>
      <c r="E48" s="216"/>
      <c r="F48" s="216"/>
      <c r="G48" s="216"/>
      <c r="H48" s="216"/>
      <c r="I48" s="216"/>
    </row>
    <row r="49" spans="1:9">
      <c r="A49" s="216"/>
      <c r="B49" s="216"/>
      <c r="C49" s="216"/>
      <c r="D49" s="216"/>
      <c r="E49" s="216"/>
      <c r="F49" s="216"/>
      <c r="G49" s="216"/>
      <c r="H49" s="216"/>
      <c r="I49" s="216"/>
    </row>
    <row r="50" spans="1:9">
      <c r="A50" s="216"/>
      <c r="B50" s="216"/>
      <c r="C50" s="216"/>
      <c r="D50" s="216"/>
      <c r="E50" s="216"/>
      <c r="F50" s="216"/>
      <c r="G50" s="216"/>
      <c r="H50" s="216"/>
      <c r="I50" s="216"/>
    </row>
    <row r="51" spans="1:9">
      <c r="A51" s="216"/>
      <c r="B51" s="216"/>
      <c r="C51" s="216"/>
      <c r="D51" s="216"/>
      <c r="E51" s="216"/>
      <c r="F51" s="216"/>
      <c r="G51" s="216"/>
      <c r="H51" s="216"/>
      <c r="I51" s="216"/>
    </row>
    <row r="52" spans="1:9">
      <c r="A52" s="216"/>
      <c r="B52" s="216"/>
      <c r="C52" s="216"/>
      <c r="D52" s="216"/>
      <c r="E52" s="216"/>
      <c r="F52" s="216"/>
      <c r="G52" s="216"/>
      <c r="H52" s="216"/>
      <c r="I52" s="216"/>
    </row>
    <row r="53" spans="1:9">
      <c r="A53" s="216"/>
      <c r="B53" s="216"/>
      <c r="C53" s="216"/>
      <c r="D53" s="216"/>
      <c r="E53" s="216"/>
      <c r="F53" s="216"/>
      <c r="G53" s="216"/>
      <c r="H53" s="216"/>
      <c r="I53" s="216"/>
    </row>
    <row r="54" spans="1:9">
      <c r="A54" s="216"/>
      <c r="B54" s="216"/>
      <c r="C54" s="216"/>
      <c r="D54" s="216"/>
      <c r="E54" s="216"/>
      <c r="F54" s="216"/>
      <c r="G54" s="216"/>
      <c r="H54" s="216"/>
      <c r="I54" s="216"/>
    </row>
    <row r="55" spans="1:9">
      <c r="A55" s="216"/>
      <c r="B55" s="216"/>
      <c r="C55" s="216"/>
      <c r="D55" s="216"/>
      <c r="E55" s="216"/>
      <c r="F55" s="216"/>
      <c r="G55" s="216"/>
      <c r="H55" s="216"/>
      <c r="I55" s="216"/>
    </row>
    <row r="56" spans="1:9">
      <c r="A56" s="216"/>
      <c r="B56" s="216"/>
      <c r="C56" s="216"/>
      <c r="D56" s="216"/>
      <c r="E56" s="216"/>
      <c r="F56" s="216"/>
      <c r="G56" s="216"/>
      <c r="H56" s="216"/>
      <c r="I56" s="216"/>
    </row>
    <row r="57" spans="1:9">
      <c r="A57" s="216"/>
      <c r="B57" s="216"/>
      <c r="C57" s="216"/>
      <c r="D57" s="216"/>
      <c r="E57" s="216"/>
      <c r="F57" s="216"/>
      <c r="G57" s="216"/>
      <c r="H57" s="216"/>
      <c r="I57" s="216"/>
    </row>
    <row r="58" spans="1:9">
      <c r="A58" s="216"/>
      <c r="B58" s="216"/>
      <c r="C58" s="216"/>
      <c r="D58" s="216"/>
      <c r="E58" s="216"/>
      <c r="F58" s="216"/>
      <c r="G58" s="216"/>
      <c r="H58" s="216"/>
      <c r="I58" s="216"/>
    </row>
    <row r="59" spans="1:9">
      <c r="A59" s="216"/>
      <c r="B59" s="216"/>
      <c r="C59" s="216"/>
      <c r="D59" s="216"/>
      <c r="E59" s="216"/>
      <c r="F59" s="216"/>
      <c r="G59" s="216"/>
      <c r="H59" s="216"/>
      <c r="I59" s="216"/>
    </row>
    <row r="60" spans="1:9">
      <c r="A60" s="216"/>
      <c r="B60" s="216"/>
      <c r="C60" s="216"/>
      <c r="D60" s="216"/>
      <c r="E60" s="216"/>
      <c r="F60" s="216"/>
      <c r="G60" s="216"/>
      <c r="H60" s="216"/>
      <c r="I60" s="216"/>
    </row>
    <row r="61" spans="1:9">
      <c r="A61" s="216"/>
      <c r="B61" s="216"/>
      <c r="C61" s="216"/>
      <c r="D61" s="216"/>
      <c r="E61" s="216"/>
      <c r="F61" s="216"/>
      <c r="G61" s="216"/>
      <c r="H61" s="216"/>
      <c r="I61" s="216"/>
    </row>
    <row r="62" spans="1:9">
      <c r="A62" s="216"/>
      <c r="B62" s="216"/>
      <c r="C62" s="216"/>
      <c r="D62" s="216"/>
      <c r="E62" s="216"/>
      <c r="F62" s="216"/>
      <c r="G62" s="216"/>
      <c r="H62" s="216"/>
      <c r="I62" s="216"/>
    </row>
    <row r="63" spans="1:9">
      <c r="A63" s="216"/>
      <c r="B63" s="216"/>
      <c r="C63" s="216"/>
      <c r="D63" s="216"/>
      <c r="E63" s="216"/>
      <c r="F63" s="216"/>
      <c r="G63" s="216"/>
      <c r="H63" s="216"/>
      <c r="I63" s="216"/>
    </row>
    <row r="64" spans="1:9">
      <c r="A64" s="216"/>
      <c r="B64" s="216"/>
      <c r="C64" s="216"/>
      <c r="D64" s="216"/>
      <c r="E64" s="216"/>
      <c r="F64" s="216"/>
      <c r="G64" s="216"/>
      <c r="H64" s="216"/>
      <c r="I64" s="216"/>
    </row>
    <row r="65" spans="1:9">
      <c r="A65" s="216"/>
      <c r="B65" s="216"/>
      <c r="C65" s="216"/>
      <c r="D65" s="216"/>
      <c r="E65" s="216"/>
      <c r="F65" s="216"/>
      <c r="G65" s="216"/>
      <c r="H65" s="216"/>
      <c r="I65" s="216"/>
    </row>
    <row r="66" spans="1:9">
      <c r="A66" s="216"/>
      <c r="B66" s="216"/>
      <c r="C66" s="216"/>
      <c r="D66" s="216"/>
      <c r="E66" s="216"/>
      <c r="F66" s="216"/>
      <c r="G66" s="216"/>
      <c r="H66" s="216"/>
      <c r="I66" s="216"/>
    </row>
    <row r="67" spans="1:9">
      <c r="A67" s="216"/>
      <c r="B67" s="216"/>
      <c r="C67" s="216"/>
      <c r="D67" s="216"/>
      <c r="E67" s="216"/>
      <c r="F67" s="216"/>
      <c r="G67" s="216"/>
      <c r="H67" s="216"/>
      <c r="I67" s="216"/>
    </row>
    <row r="68" spans="1:9">
      <c r="A68" s="216"/>
      <c r="B68" s="216"/>
      <c r="C68" s="216"/>
      <c r="D68" s="216"/>
      <c r="E68" s="216"/>
      <c r="F68" s="216"/>
      <c r="G68" s="216"/>
      <c r="H68" s="216"/>
      <c r="I68" s="216"/>
    </row>
    <row r="69" spans="1:9">
      <c r="A69" s="216"/>
      <c r="B69" s="216"/>
      <c r="C69" s="216"/>
      <c r="D69" s="216"/>
      <c r="E69" s="216"/>
      <c r="F69" s="216"/>
      <c r="G69" s="216"/>
      <c r="H69" s="216"/>
      <c r="I69" s="216"/>
    </row>
    <row r="70" spans="1:9">
      <c r="A70" s="216"/>
      <c r="B70" s="216"/>
      <c r="C70" s="216"/>
      <c r="D70" s="216"/>
      <c r="E70" s="216"/>
      <c r="F70" s="216"/>
      <c r="G70" s="216"/>
      <c r="H70" s="216"/>
      <c r="I70" s="216"/>
    </row>
    <row r="71" spans="1:9">
      <c r="A71" s="216"/>
      <c r="B71" s="216"/>
      <c r="C71" s="216"/>
      <c r="D71" s="216"/>
      <c r="E71" s="216"/>
      <c r="F71" s="216"/>
      <c r="G71" s="216"/>
      <c r="H71" s="216"/>
      <c r="I71" s="216"/>
    </row>
    <row r="72" spans="1:9">
      <c r="A72" s="216"/>
      <c r="B72" s="216"/>
      <c r="C72" s="216"/>
      <c r="D72" s="216"/>
      <c r="E72" s="216"/>
      <c r="F72" s="216"/>
      <c r="G72" s="216"/>
      <c r="H72" s="216"/>
      <c r="I72" s="216"/>
    </row>
    <row r="73" spans="1:9">
      <c r="A73" s="216"/>
      <c r="B73" s="216"/>
      <c r="C73" s="216"/>
      <c r="D73" s="216"/>
      <c r="E73" s="216"/>
      <c r="F73" s="216"/>
      <c r="G73" s="216"/>
      <c r="H73" s="216"/>
      <c r="I73" s="216"/>
    </row>
    <row r="74" spans="1:9">
      <c r="A74" s="216"/>
      <c r="B74" s="216"/>
      <c r="C74" s="216"/>
      <c r="D74" s="216"/>
      <c r="E74" s="216"/>
      <c r="F74" s="216"/>
      <c r="G74" s="216"/>
      <c r="H74" s="216"/>
      <c r="I74" s="216"/>
    </row>
    <row r="75" spans="1:9">
      <c r="A75" s="216"/>
      <c r="B75" s="216"/>
      <c r="C75" s="216"/>
      <c r="D75" s="216"/>
      <c r="E75" s="216"/>
      <c r="F75" s="216"/>
      <c r="G75" s="216"/>
      <c r="H75" s="216"/>
      <c r="I75" s="216"/>
    </row>
    <row r="76" spans="1:9">
      <c r="A76" s="216"/>
      <c r="B76" s="216"/>
      <c r="C76" s="216"/>
      <c r="D76" s="216"/>
      <c r="E76" s="216"/>
      <c r="F76" s="216"/>
      <c r="G76" s="216"/>
      <c r="H76" s="216"/>
      <c r="I76" s="216"/>
    </row>
    <row r="77" spans="1:9">
      <c r="A77" s="216"/>
      <c r="B77" s="216"/>
      <c r="C77" s="216"/>
      <c r="D77" s="216"/>
      <c r="E77" s="216"/>
      <c r="F77" s="216"/>
      <c r="G77" s="216"/>
      <c r="H77" s="216"/>
      <c r="I77" s="216"/>
    </row>
    <row r="78" spans="1:9">
      <c r="A78" s="216"/>
      <c r="B78" s="216"/>
      <c r="C78" s="216"/>
      <c r="D78" s="216"/>
      <c r="E78" s="216"/>
      <c r="F78" s="216"/>
      <c r="G78" s="216"/>
      <c r="H78" s="216"/>
      <c r="I78" s="216"/>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26" t="s">
        <v>2136</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171</v>
      </c>
      <c r="D1" s="2"/>
      <c r="E1" s="2" t="s">
        <v>172</v>
      </c>
      <c r="G1" s="2" t="s">
        <v>173</v>
      </c>
      <c r="H1" s="1"/>
      <c r="J1" s="8"/>
      <c r="K1" s="8"/>
      <c r="T1" s="1"/>
      <c r="U1" s="1" t="s">
        <v>174</v>
      </c>
      <c r="V1" s="1"/>
      <c r="W1" s="2" t="s">
        <v>175</v>
      </c>
      <c r="X1" s="1"/>
      <c r="Y1" s="2" t="s">
        <v>176</v>
      </c>
      <c r="AA1" s="1" t="s">
        <v>177</v>
      </c>
    </row>
    <row r="2" spans="1:27" ht="14.25" thickBot="1">
      <c r="A2" s="258" t="s">
        <v>178</v>
      </c>
      <c r="B2" s="259" t="s">
        <v>179</v>
      </c>
      <c r="C2" s="69" t="s">
        <v>180</v>
      </c>
      <c r="E2" s="3" t="s">
        <v>27</v>
      </c>
      <c r="G2" s="3" t="s">
        <v>27</v>
      </c>
      <c r="H2" s="3" t="s">
        <v>181</v>
      </c>
      <c r="J2" s="8"/>
      <c r="K2" s="277"/>
      <c r="L2" s="2"/>
      <c r="M2" s="15"/>
      <c r="N2" s="15"/>
      <c r="O2" s="278"/>
      <c r="P2" s="278"/>
      <c r="Q2" s="278"/>
      <c r="T2" s="1"/>
      <c r="U2" s="133" t="s">
        <v>29</v>
      </c>
      <c r="V2" s="1"/>
      <c r="W2" s="13" t="s">
        <v>182</v>
      </c>
      <c r="X2" s="1"/>
      <c r="Y2" s="130" t="s">
        <v>183</v>
      </c>
      <c r="AA2" s="251" t="s">
        <v>184</v>
      </c>
    </row>
    <row r="3" spans="1:27" ht="14.25">
      <c r="A3" s="90" t="s">
        <v>185</v>
      </c>
      <c r="B3" s="260" t="s">
        <v>186</v>
      </c>
      <c r="C3" s="11">
        <v>0.20300000000000001</v>
      </c>
      <c r="E3" s="7" t="s">
        <v>187</v>
      </c>
      <c r="G3" s="7" t="s">
        <v>187</v>
      </c>
      <c r="H3" s="7" t="s">
        <v>188</v>
      </c>
      <c r="J3" s="8"/>
      <c r="K3" s="279"/>
      <c r="L3" s="2"/>
      <c r="M3" s="15"/>
      <c r="N3" s="15"/>
      <c r="O3" s="280"/>
      <c r="P3" s="280"/>
      <c r="Q3" s="280"/>
      <c r="S3" s="279"/>
      <c r="T3" s="67"/>
      <c r="U3" s="256" t="s">
        <v>189</v>
      </c>
      <c r="V3" s="67"/>
      <c r="W3" s="10" t="s">
        <v>190</v>
      </c>
      <c r="X3" s="1"/>
      <c r="Y3" s="131" t="s">
        <v>190</v>
      </c>
      <c r="AA3" s="131" t="s">
        <v>191</v>
      </c>
    </row>
    <row r="4" spans="1:27" ht="15" thickBot="1">
      <c r="A4" s="91" t="s">
        <v>192</v>
      </c>
      <c r="B4" s="261" t="s">
        <v>193</v>
      </c>
      <c r="C4" s="11">
        <v>0.20300000000000001</v>
      </c>
      <c r="E4" s="5" t="s">
        <v>194</v>
      </c>
      <c r="G4" s="5" t="s">
        <v>187</v>
      </c>
      <c r="H4" s="5" t="s">
        <v>195</v>
      </c>
      <c r="J4" s="8"/>
      <c r="K4" s="279"/>
      <c r="L4" s="2"/>
      <c r="M4" s="15"/>
      <c r="N4" s="15"/>
      <c r="O4" s="280"/>
      <c r="P4" s="280"/>
      <c r="Q4" s="280"/>
      <c r="S4" s="279"/>
      <c r="T4" s="77"/>
      <c r="U4" s="4" t="s">
        <v>196</v>
      </c>
      <c r="V4" s="77"/>
      <c r="W4" s="9" t="s">
        <v>183</v>
      </c>
      <c r="X4" s="1"/>
      <c r="Y4" s="132" t="s">
        <v>183</v>
      </c>
      <c r="AA4" s="132" t="s">
        <v>197</v>
      </c>
    </row>
    <row r="5" spans="1:27" ht="15" thickBot="1">
      <c r="A5" s="91" t="s">
        <v>198</v>
      </c>
      <c r="B5" s="261" t="s">
        <v>199</v>
      </c>
      <c r="C5" s="11">
        <v>0.20300000000000001</v>
      </c>
      <c r="E5" s="5" t="s">
        <v>200</v>
      </c>
      <c r="G5" s="5" t="s">
        <v>187</v>
      </c>
      <c r="H5" s="5" t="s">
        <v>201</v>
      </c>
      <c r="J5" s="8"/>
      <c r="K5" s="279"/>
      <c r="L5" s="2"/>
      <c r="M5" s="15"/>
      <c r="N5" s="15"/>
      <c r="O5" s="280"/>
      <c r="P5" s="280"/>
      <c r="Q5" s="280"/>
      <c r="S5" s="279"/>
      <c r="T5" s="77"/>
      <c r="U5" s="257"/>
      <c r="V5" s="77"/>
      <c r="X5" s="1"/>
      <c r="Y5" s="9"/>
      <c r="AA5" s="252" t="s">
        <v>202</v>
      </c>
    </row>
    <row r="6" spans="1:27" ht="14.25">
      <c r="A6" s="92" t="s">
        <v>203</v>
      </c>
      <c r="B6" s="261" t="s">
        <v>204</v>
      </c>
      <c r="C6" s="11">
        <v>0.20300000000000001</v>
      </c>
      <c r="E6" s="5" t="s">
        <v>205</v>
      </c>
      <c r="G6" s="5" t="s">
        <v>187</v>
      </c>
      <c r="H6" s="5" t="s">
        <v>206</v>
      </c>
      <c r="J6" s="8"/>
      <c r="K6" s="279"/>
      <c r="L6" s="2"/>
      <c r="M6" s="15"/>
      <c r="N6" s="15"/>
      <c r="O6" s="280"/>
      <c r="P6" s="280"/>
      <c r="Q6" s="280"/>
      <c r="S6" s="279"/>
      <c r="T6" s="67"/>
      <c r="U6" s="67"/>
      <c r="V6" s="67"/>
      <c r="W6" s="1" t="s">
        <v>2103</v>
      </c>
      <c r="X6" s="1"/>
      <c r="AA6" s="252" t="s">
        <v>207</v>
      </c>
    </row>
    <row r="7" spans="1:27" ht="15" thickBot="1">
      <c r="A7" s="91" t="s">
        <v>208</v>
      </c>
      <c r="B7" s="261" t="s">
        <v>209</v>
      </c>
      <c r="C7" s="11">
        <v>0.20300000000000001</v>
      </c>
      <c r="E7" s="5" t="s">
        <v>210</v>
      </c>
      <c r="G7" s="5" t="s">
        <v>187</v>
      </c>
      <c r="H7" s="5" t="s">
        <v>211</v>
      </c>
      <c r="J7" s="8"/>
      <c r="K7" s="279"/>
      <c r="L7" s="2"/>
      <c r="M7" s="15"/>
      <c r="N7" s="15"/>
      <c r="O7" s="280"/>
      <c r="P7" s="280"/>
      <c r="Q7" s="280"/>
      <c r="S7" s="279"/>
      <c r="T7" s="77"/>
      <c r="U7" s="77"/>
      <c r="V7" s="77"/>
      <c r="W7" s="76" t="s">
        <v>2104</v>
      </c>
      <c r="X7" s="1"/>
      <c r="AA7" s="253" t="s">
        <v>212</v>
      </c>
    </row>
    <row r="8" spans="1:27" ht="14.25">
      <c r="A8" s="91" t="s">
        <v>213</v>
      </c>
      <c r="B8" s="261" t="s">
        <v>214</v>
      </c>
      <c r="C8" s="12">
        <v>0.111</v>
      </c>
      <c r="E8" s="5" t="s">
        <v>215</v>
      </c>
      <c r="G8" s="5" t="s">
        <v>187</v>
      </c>
      <c r="H8" s="5" t="s">
        <v>216</v>
      </c>
      <c r="J8" s="8"/>
      <c r="K8" s="279"/>
      <c r="L8" s="2"/>
      <c r="M8" s="15"/>
      <c r="N8" s="15"/>
      <c r="O8" s="280"/>
      <c r="P8" s="280"/>
      <c r="Q8" s="280"/>
      <c r="S8" s="279"/>
      <c r="T8" s="77"/>
      <c r="U8" s="77"/>
      <c r="V8" s="77"/>
      <c r="W8" s="1" t="s">
        <v>2112</v>
      </c>
      <c r="X8" s="1"/>
    </row>
    <row r="9" spans="1:27" ht="14.25">
      <c r="A9" s="91" t="s">
        <v>217</v>
      </c>
      <c r="B9" s="261" t="s">
        <v>218</v>
      </c>
      <c r="C9" s="12">
        <v>0.222</v>
      </c>
      <c r="E9" s="5" t="s">
        <v>219</v>
      </c>
      <c r="G9" s="5" t="s">
        <v>187</v>
      </c>
      <c r="H9" s="5" t="s">
        <v>220</v>
      </c>
      <c r="J9" s="8"/>
      <c r="K9" s="279"/>
      <c r="L9" s="2"/>
      <c r="M9" s="15"/>
      <c r="N9" s="15"/>
      <c r="O9" s="280"/>
      <c r="P9" s="280"/>
      <c r="Q9" s="280"/>
      <c r="S9" s="279"/>
      <c r="T9" s="77"/>
      <c r="U9" s="77"/>
      <c r="V9" s="77"/>
      <c r="W9" s="1" t="s">
        <v>2113</v>
      </c>
      <c r="X9" s="1"/>
    </row>
    <row r="10" spans="1:27" ht="14.25">
      <c r="A10" s="91" t="s">
        <v>221</v>
      </c>
      <c r="B10" s="261" t="s">
        <v>222</v>
      </c>
      <c r="C10" s="12">
        <v>0.222</v>
      </c>
      <c r="E10" s="5" t="s">
        <v>223</v>
      </c>
      <c r="G10" s="5" t="s">
        <v>187</v>
      </c>
      <c r="H10" s="5" t="s">
        <v>224</v>
      </c>
      <c r="J10" s="8"/>
      <c r="K10" s="279"/>
      <c r="L10" s="2"/>
      <c r="M10" s="15"/>
      <c r="N10" s="15"/>
      <c r="O10" s="280"/>
      <c r="P10" s="280"/>
      <c r="Q10" s="280"/>
      <c r="S10" s="279"/>
      <c r="T10" s="77"/>
      <c r="U10" s="77"/>
      <c r="V10" s="77"/>
      <c r="W10" s="1"/>
      <c r="X10" s="1"/>
    </row>
    <row r="11" spans="1:27" ht="14.25">
      <c r="A11" s="91" t="s">
        <v>225</v>
      </c>
      <c r="B11" s="261" t="s">
        <v>226</v>
      </c>
      <c r="C11" s="12">
        <v>0.222</v>
      </c>
      <c r="E11" s="5" t="s">
        <v>227</v>
      </c>
      <c r="G11" s="5" t="s">
        <v>187</v>
      </c>
      <c r="H11" s="5" t="s">
        <v>228</v>
      </c>
      <c r="J11" s="8"/>
      <c r="K11" s="279"/>
      <c r="L11" s="2"/>
      <c r="M11" s="15"/>
      <c r="N11" s="15"/>
      <c r="O11" s="280"/>
      <c r="P11" s="280"/>
      <c r="Q11" s="280"/>
      <c r="S11" s="279"/>
      <c r="T11" s="77"/>
      <c r="U11" s="77"/>
      <c r="V11" s="77"/>
      <c r="W11" s="1" t="s">
        <v>2111</v>
      </c>
      <c r="X11" s="1"/>
    </row>
    <row r="12" spans="1:27" ht="14.25">
      <c r="A12" s="91" t="s">
        <v>229</v>
      </c>
      <c r="B12" s="261" t="s">
        <v>230</v>
      </c>
      <c r="C12" s="12">
        <v>0.23</v>
      </c>
      <c r="E12" s="5" t="s">
        <v>231</v>
      </c>
      <c r="G12" s="5" t="s">
        <v>187</v>
      </c>
      <c r="H12" s="5" t="s">
        <v>232</v>
      </c>
      <c r="J12" s="8"/>
      <c r="K12" s="279"/>
      <c r="L12" s="2"/>
      <c r="M12" s="15"/>
      <c r="N12" s="15"/>
      <c r="O12" s="280"/>
      <c r="P12" s="280"/>
      <c r="Q12" s="280"/>
      <c r="S12" s="279"/>
      <c r="T12" s="77"/>
      <c r="U12" s="77"/>
      <c r="V12" s="77"/>
      <c r="W12" s="1"/>
      <c r="X12" s="1"/>
    </row>
    <row r="13" spans="1:27" ht="14.25">
      <c r="A13" s="91" t="s">
        <v>233</v>
      </c>
      <c r="B13" s="261" t="s">
        <v>234</v>
      </c>
      <c r="C13" s="12">
        <v>0.23</v>
      </c>
      <c r="E13" s="5" t="s">
        <v>235</v>
      </c>
      <c r="G13" s="5" t="s">
        <v>187</v>
      </c>
      <c r="H13" s="5" t="s">
        <v>236</v>
      </c>
      <c r="J13" s="8"/>
      <c r="K13" s="279"/>
      <c r="L13" s="2"/>
      <c r="M13" s="15"/>
      <c r="N13" s="15"/>
      <c r="O13" s="280"/>
      <c r="P13" s="280"/>
      <c r="Q13" s="280"/>
      <c r="S13" s="279"/>
      <c r="T13" s="77"/>
      <c r="U13" s="77"/>
      <c r="V13" s="77"/>
      <c r="W13" s="1"/>
      <c r="X13" s="1"/>
    </row>
    <row r="14" spans="1:27" ht="14.25">
      <c r="A14" s="91" t="s">
        <v>237</v>
      </c>
      <c r="B14" s="261" t="s">
        <v>238</v>
      </c>
      <c r="C14" s="12">
        <v>0.23</v>
      </c>
      <c r="E14" s="5" t="s">
        <v>239</v>
      </c>
      <c r="G14" s="5" t="s">
        <v>187</v>
      </c>
      <c r="H14" s="5" t="s">
        <v>240</v>
      </c>
      <c r="J14" s="8"/>
      <c r="K14" s="279"/>
      <c r="L14" s="2"/>
      <c r="M14" s="15"/>
      <c r="N14" s="15"/>
      <c r="O14" s="280"/>
      <c r="P14" s="280"/>
      <c r="Q14" s="280"/>
      <c r="S14" s="279"/>
      <c r="T14" s="77"/>
      <c r="U14" s="77"/>
      <c r="V14" s="77"/>
      <c r="W14" s="1"/>
      <c r="X14" s="1"/>
    </row>
    <row r="15" spans="1:27" ht="14.25">
      <c r="A15" s="91" t="s">
        <v>241</v>
      </c>
      <c r="B15" s="261" t="s">
        <v>242</v>
      </c>
      <c r="C15" s="12">
        <v>0.114</v>
      </c>
      <c r="E15" s="5" t="s">
        <v>243</v>
      </c>
      <c r="G15" s="5" t="s">
        <v>187</v>
      </c>
      <c r="H15" s="5" t="s">
        <v>244</v>
      </c>
      <c r="J15" s="8"/>
      <c r="K15" s="279"/>
      <c r="L15" s="2"/>
      <c r="M15" s="15"/>
      <c r="N15" s="15"/>
      <c r="O15" s="280"/>
      <c r="P15" s="280"/>
      <c r="Q15" s="280"/>
      <c r="S15" s="279"/>
      <c r="T15" s="77"/>
      <c r="U15" s="77"/>
      <c r="V15" s="77"/>
      <c r="W15" s="1"/>
      <c r="X15" s="1"/>
    </row>
    <row r="16" spans="1:27" ht="14.25">
      <c r="A16" s="91" t="s">
        <v>245</v>
      </c>
      <c r="B16" s="261" t="s">
        <v>246</v>
      </c>
      <c r="C16" s="12">
        <v>0.114</v>
      </c>
      <c r="E16" s="5" t="s">
        <v>247</v>
      </c>
      <c r="G16" s="5" t="s">
        <v>187</v>
      </c>
      <c r="H16" s="5" t="s">
        <v>248</v>
      </c>
      <c r="J16" s="8"/>
      <c r="K16" s="279"/>
      <c r="L16" s="2"/>
      <c r="M16" s="15"/>
      <c r="N16" s="15"/>
      <c r="O16" s="280"/>
      <c r="P16" s="280"/>
      <c r="Q16" s="280"/>
      <c r="S16" s="279"/>
      <c r="T16" s="77"/>
      <c r="U16" s="77"/>
      <c r="V16" s="77"/>
      <c r="W16" s="1"/>
      <c r="X16" s="1"/>
    </row>
    <row r="17" spans="1:24" ht="14.25">
      <c r="A17" s="91" t="s">
        <v>249</v>
      </c>
      <c r="B17" s="261" t="s">
        <v>250</v>
      </c>
      <c r="C17" s="12">
        <v>0.114</v>
      </c>
      <c r="E17" s="5" t="s">
        <v>251</v>
      </c>
      <c r="G17" s="5" t="s">
        <v>187</v>
      </c>
      <c r="H17" s="5" t="s">
        <v>252</v>
      </c>
      <c r="J17" s="8"/>
      <c r="K17" s="279"/>
      <c r="L17" s="2"/>
      <c r="M17" s="15"/>
      <c r="N17" s="15"/>
      <c r="O17" s="280"/>
      <c r="P17" s="280"/>
      <c r="Q17" s="280"/>
      <c r="S17" s="279"/>
      <c r="T17" s="77"/>
      <c r="U17" s="77"/>
      <c r="V17" s="77"/>
      <c r="W17" s="1"/>
      <c r="X17" s="1"/>
    </row>
    <row r="18" spans="1:24" ht="14.25">
      <c r="A18" s="91" t="s">
        <v>253</v>
      </c>
      <c r="B18" s="261" t="s">
        <v>254</v>
      </c>
      <c r="C18" s="12">
        <v>0.114</v>
      </c>
      <c r="E18" s="5" t="s">
        <v>255</v>
      </c>
      <c r="G18" s="5" t="s">
        <v>187</v>
      </c>
      <c r="H18" s="5" t="s">
        <v>256</v>
      </c>
      <c r="J18" s="8"/>
      <c r="K18" s="279"/>
      <c r="L18" s="2"/>
      <c r="M18" s="15"/>
      <c r="N18" s="15"/>
      <c r="O18" s="280"/>
      <c r="P18" s="280"/>
      <c r="Q18" s="280"/>
      <c r="S18" s="279"/>
      <c r="T18" s="77"/>
      <c r="U18" s="77"/>
      <c r="V18" s="77"/>
      <c r="W18" s="1"/>
      <c r="X18" s="1"/>
    </row>
    <row r="19" spans="1:24" ht="14.25">
      <c r="A19" s="91" t="s">
        <v>257</v>
      </c>
      <c r="B19" s="261" t="s">
        <v>258</v>
      </c>
      <c r="C19" s="12">
        <v>0.114</v>
      </c>
      <c r="E19" s="5" t="s">
        <v>259</v>
      </c>
      <c r="G19" s="5" t="s">
        <v>187</v>
      </c>
      <c r="H19" s="5" t="s">
        <v>260</v>
      </c>
      <c r="J19" s="8"/>
      <c r="K19" s="279"/>
      <c r="L19" s="2"/>
      <c r="M19" s="15"/>
      <c r="N19" s="15"/>
      <c r="O19" s="280"/>
      <c r="P19" s="280"/>
      <c r="Q19" s="280"/>
      <c r="S19" s="279"/>
      <c r="T19" s="77"/>
      <c r="U19" s="77"/>
      <c r="V19" s="77"/>
      <c r="W19" s="1"/>
      <c r="X19" s="1"/>
    </row>
    <row r="20" spans="1:24" ht="14.25">
      <c r="A20" s="91" t="s">
        <v>261</v>
      </c>
      <c r="B20" s="261" t="s">
        <v>262</v>
      </c>
      <c r="C20" s="12">
        <v>0.114</v>
      </c>
      <c r="E20" s="5" t="s">
        <v>263</v>
      </c>
      <c r="G20" s="5" t="s">
        <v>187</v>
      </c>
      <c r="H20" s="5" t="s">
        <v>264</v>
      </c>
      <c r="J20" s="8"/>
      <c r="K20" s="279"/>
      <c r="L20" s="2"/>
      <c r="M20" s="15"/>
      <c r="N20" s="15"/>
      <c r="O20" s="280"/>
      <c r="P20" s="280"/>
      <c r="Q20" s="280"/>
      <c r="S20" s="279"/>
      <c r="T20" s="77"/>
      <c r="U20" s="77"/>
      <c r="V20" s="77"/>
      <c r="W20" s="1"/>
      <c r="X20" s="1"/>
    </row>
    <row r="21" spans="1:24" ht="14.25">
      <c r="A21" s="91" t="s">
        <v>265</v>
      </c>
      <c r="B21" s="261" t="s">
        <v>266</v>
      </c>
      <c r="C21" s="12">
        <v>0.114</v>
      </c>
      <c r="E21" s="5" t="s">
        <v>267</v>
      </c>
      <c r="G21" s="5" t="s">
        <v>187</v>
      </c>
      <c r="H21" s="5" t="s">
        <v>268</v>
      </c>
      <c r="J21" s="8"/>
      <c r="K21" s="279"/>
      <c r="L21" s="2"/>
      <c r="M21" s="15"/>
      <c r="N21" s="15"/>
      <c r="O21" s="280"/>
      <c r="P21" s="280"/>
      <c r="Q21" s="280"/>
      <c r="S21" s="279"/>
      <c r="T21" s="77"/>
      <c r="U21" s="77"/>
      <c r="V21" s="77"/>
      <c r="W21" s="1"/>
      <c r="X21" s="1"/>
    </row>
    <row r="22" spans="1:24" ht="14.25">
      <c r="A22" s="91" t="s">
        <v>269</v>
      </c>
      <c r="B22" s="261" t="s">
        <v>270</v>
      </c>
      <c r="C22" s="12">
        <v>0.14099999999999999</v>
      </c>
      <c r="E22" s="5" t="s">
        <v>271</v>
      </c>
      <c r="G22" s="5" t="s">
        <v>187</v>
      </c>
      <c r="H22" s="5" t="s">
        <v>272</v>
      </c>
      <c r="J22" s="8"/>
      <c r="K22" s="279"/>
      <c r="L22" s="2"/>
      <c r="M22" s="15"/>
      <c r="N22" s="15"/>
      <c r="O22" s="280"/>
      <c r="P22" s="280"/>
      <c r="Q22" s="280"/>
      <c r="S22" s="279"/>
      <c r="T22" s="77"/>
      <c r="U22" s="1"/>
      <c r="V22" s="1"/>
      <c r="W22" s="1"/>
      <c r="X22" s="1"/>
    </row>
    <row r="23" spans="1:24" ht="14.25">
      <c r="A23" s="91" t="s">
        <v>273</v>
      </c>
      <c r="B23" s="261" t="s">
        <v>270</v>
      </c>
      <c r="C23" s="12">
        <v>0.14099999999999999</v>
      </c>
      <c r="E23" s="5" t="s">
        <v>274</v>
      </c>
      <c r="G23" s="5" t="s">
        <v>187</v>
      </c>
      <c r="H23" s="5" t="s">
        <v>275</v>
      </c>
      <c r="J23" s="8"/>
      <c r="K23" s="279"/>
      <c r="L23" s="2"/>
      <c r="M23" s="15"/>
      <c r="N23" s="15"/>
      <c r="O23" s="280"/>
      <c r="P23" s="280"/>
      <c r="Q23" s="280"/>
      <c r="S23" s="279"/>
      <c r="T23" s="77"/>
      <c r="U23" s="1"/>
      <c r="V23" s="1"/>
      <c r="W23" s="1"/>
      <c r="X23" s="1"/>
    </row>
    <row r="24" spans="1:24" ht="14.25">
      <c r="A24" s="91" t="s">
        <v>276</v>
      </c>
      <c r="B24" s="261" t="s">
        <v>270</v>
      </c>
      <c r="C24" s="12">
        <v>0.14099999999999999</v>
      </c>
      <c r="E24" s="5" t="s">
        <v>277</v>
      </c>
      <c r="G24" s="5" t="s">
        <v>187</v>
      </c>
      <c r="H24" s="5" t="s">
        <v>278</v>
      </c>
      <c r="J24" s="8"/>
      <c r="K24" s="279"/>
      <c r="L24" s="2"/>
      <c r="M24" s="15"/>
      <c r="N24" s="15"/>
      <c r="O24" s="280"/>
      <c r="P24" s="280"/>
      <c r="Q24" s="280"/>
      <c r="S24" s="279"/>
      <c r="T24" s="77"/>
      <c r="U24" s="1"/>
      <c r="V24" s="1"/>
      <c r="W24" s="1"/>
      <c r="X24" s="1"/>
    </row>
    <row r="25" spans="1:24" ht="14.25">
      <c r="A25" s="91" t="s">
        <v>279</v>
      </c>
      <c r="B25" s="261" t="s">
        <v>280</v>
      </c>
      <c r="C25" s="12">
        <v>0.185</v>
      </c>
      <c r="E25" s="5" t="s">
        <v>281</v>
      </c>
      <c r="G25" s="5" t="s">
        <v>187</v>
      </c>
      <c r="H25" s="5" t="s">
        <v>282</v>
      </c>
      <c r="J25" s="8"/>
      <c r="K25" s="279"/>
      <c r="L25" s="2"/>
      <c r="M25" s="15"/>
      <c r="N25" s="15"/>
      <c r="O25" s="280"/>
      <c r="P25" s="280"/>
      <c r="Q25" s="280"/>
      <c r="S25" s="279"/>
      <c r="T25" s="77"/>
      <c r="U25" s="1"/>
      <c r="V25" s="1"/>
      <c r="W25" s="1"/>
      <c r="X25" s="1"/>
    </row>
    <row r="26" spans="1:24" ht="14.25">
      <c r="A26" s="91" t="s">
        <v>283</v>
      </c>
      <c r="B26" s="261" t="s">
        <v>284</v>
      </c>
      <c r="C26" s="12">
        <v>0.185</v>
      </c>
      <c r="E26" s="5" t="s">
        <v>285</v>
      </c>
      <c r="G26" s="5" t="s">
        <v>187</v>
      </c>
      <c r="H26" s="5" t="s">
        <v>286</v>
      </c>
      <c r="J26" s="8"/>
      <c r="K26" s="279"/>
      <c r="L26" s="2"/>
      <c r="M26" s="15"/>
      <c r="N26" s="15"/>
      <c r="O26" s="15"/>
      <c r="P26" s="15"/>
      <c r="Q26" s="15"/>
      <c r="S26" s="279"/>
      <c r="T26" s="77"/>
      <c r="U26" s="1"/>
      <c r="V26" s="1"/>
      <c r="W26" s="1"/>
      <c r="X26" s="1"/>
    </row>
    <row r="27" spans="1:24" ht="14.25">
      <c r="A27" s="91" t="s">
        <v>287</v>
      </c>
      <c r="B27" s="261" t="s">
        <v>288</v>
      </c>
      <c r="C27" s="12">
        <v>0.185</v>
      </c>
      <c r="E27" s="5" t="s">
        <v>289</v>
      </c>
      <c r="G27" s="5" t="s">
        <v>187</v>
      </c>
      <c r="H27" s="5" t="s">
        <v>290</v>
      </c>
      <c r="J27" s="8"/>
      <c r="K27" s="279"/>
      <c r="L27" s="2"/>
      <c r="M27" s="15"/>
      <c r="N27" s="15"/>
      <c r="O27" s="15"/>
      <c r="P27" s="15"/>
      <c r="Q27" s="15"/>
      <c r="S27" s="279"/>
      <c r="T27" s="77"/>
      <c r="U27" s="1"/>
      <c r="V27" s="1"/>
      <c r="W27" s="1"/>
      <c r="X27" s="1"/>
    </row>
    <row r="28" spans="1:24" ht="14.25">
      <c r="A28" s="91" t="s">
        <v>291</v>
      </c>
      <c r="B28" s="261" t="s">
        <v>292</v>
      </c>
      <c r="C28" s="12">
        <v>0.185</v>
      </c>
      <c r="E28" s="5" t="s">
        <v>293</v>
      </c>
      <c r="G28" s="5" t="s">
        <v>187</v>
      </c>
      <c r="H28" s="5" t="s">
        <v>294</v>
      </c>
      <c r="J28" s="8"/>
      <c r="K28" s="279"/>
      <c r="L28" s="2"/>
      <c r="M28" s="15"/>
      <c r="N28" s="15"/>
      <c r="O28" s="15"/>
      <c r="P28" s="15"/>
      <c r="Q28" s="15"/>
      <c r="S28" s="279"/>
      <c r="T28" s="77"/>
      <c r="U28" s="1"/>
      <c r="V28" s="1"/>
      <c r="W28" s="1"/>
      <c r="X28" s="1"/>
    </row>
    <row r="29" spans="1:24" ht="14.25">
      <c r="A29" s="91" t="s">
        <v>295</v>
      </c>
      <c r="B29" s="261" t="s">
        <v>296</v>
      </c>
      <c r="C29" s="12">
        <v>0.185</v>
      </c>
      <c r="D29" s="68"/>
      <c r="E29" s="5" t="s">
        <v>297</v>
      </c>
      <c r="G29" s="5" t="s">
        <v>187</v>
      </c>
      <c r="H29" s="5" t="s">
        <v>298</v>
      </c>
      <c r="J29" s="8"/>
      <c r="K29" s="279"/>
      <c r="L29" s="2"/>
      <c r="M29" s="15"/>
      <c r="N29" s="15"/>
      <c r="O29" s="15"/>
      <c r="P29" s="15"/>
      <c r="Q29" s="15"/>
      <c r="S29" s="279"/>
      <c r="T29" s="77"/>
      <c r="U29" s="1"/>
      <c r="V29" s="1"/>
      <c r="W29" s="1"/>
      <c r="X29" s="1"/>
    </row>
    <row r="30" spans="1:24" ht="14.25">
      <c r="A30" s="91" t="s">
        <v>299</v>
      </c>
      <c r="B30" s="261" t="s">
        <v>300</v>
      </c>
      <c r="C30" s="12">
        <v>0.80800000000000005</v>
      </c>
      <c r="D30" s="67"/>
      <c r="E30" s="5" t="s">
        <v>301</v>
      </c>
      <c r="G30" s="5" t="s">
        <v>187</v>
      </c>
      <c r="H30" s="5" t="s">
        <v>302</v>
      </c>
      <c r="J30" s="8"/>
      <c r="K30" s="279"/>
      <c r="L30" s="2"/>
      <c r="M30" s="15"/>
      <c r="N30" s="15"/>
      <c r="O30" s="15"/>
      <c r="P30" s="15"/>
      <c r="Q30" s="15"/>
      <c r="S30" s="279"/>
      <c r="T30" s="77"/>
      <c r="U30" s="1"/>
      <c r="V30" s="1"/>
      <c r="W30" s="1"/>
      <c r="X30" s="1"/>
    </row>
    <row r="31" spans="1:24" ht="14.25">
      <c r="A31" s="91" t="s">
        <v>303</v>
      </c>
      <c r="B31" s="261" t="s">
        <v>304</v>
      </c>
      <c r="C31" s="12">
        <v>0.80800000000000005</v>
      </c>
      <c r="D31" s="67"/>
      <c r="E31" s="5" t="s">
        <v>305</v>
      </c>
      <c r="G31" s="5" t="s">
        <v>187</v>
      </c>
      <c r="H31" s="5" t="s">
        <v>306</v>
      </c>
      <c r="J31" s="8"/>
      <c r="K31" s="279"/>
      <c r="L31" s="2"/>
      <c r="M31" s="15"/>
      <c r="N31" s="15"/>
      <c r="O31" s="15"/>
      <c r="P31" s="15"/>
      <c r="Q31" s="15"/>
      <c r="S31" s="279"/>
      <c r="T31" s="77"/>
      <c r="U31" s="1"/>
      <c r="V31" s="1"/>
      <c r="W31" s="1"/>
      <c r="X31" s="1"/>
    </row>
    <row r="32" spans="1:24" ht="14.25">
      <c r="A32" s="91" t="s">
        <v>307</v>
      </c>
      <c r="B32" s="261" t="s">
        <v>214</v>
      </c>
      <c r="C32" s="12">
        <v>0.111</v>
      </c>
      <c r="D32" s="67"/>
      <c r="E32" s="5" t="s">
        <v>308</v>
      </c>
      <c r="G32" s="5" t="s">
        <v>187</v>
      </c>
      <c r="H32" s="5" t="s">
        <v>309</v>
      </c>
      <c r="J32" s="8"/>
      <c r="K32" s="279"/>
      <c r="L32" s="2"/>
      <c r="M32" s="15"/>
      <c r="N32" s="15"/>
      <c r="O32" s="15"/>
      <c r="P32" s="15"/>
      <c r="Q32" s="15"/>
      <c r="S32" s="279"/>
      <c r="T32" s="77"/>
      <c r="U32" s="1"/>
      <c r="V32" s="1"/>
      <c r="W32" s="1"/>
      <c r="X32" s="1"/>
    </row>
    <row r="33" spans="1:24" ht="14.25">
      <c r="A33" s="91" t="s">
        <v>310</v>
      </c>
      <c r="B33" s="261" t="s">
        <v>230</v>
      </c>
      <c r="C33" s="12">
        <v>0.23</v>
      </c>
      <c r="D33" s="67"/>
      <c r="E33" s="5" t="s">
        <v>311</v>
      </c>
      <c r="G33" s="5" t="s">
        <v>187</v>
      </c>
      <c r="H33" s="5" t="s">
        <v>312</v>
      </c>
      <c r="J33" s="8"/>
      <c r="K33" s="279"/>
      <c r="L33" s="2"/>
      <c r="M33" s="15"/>
      <c r="N33" s="15"/>
      <c r="O33" s="15"/>
      <c r="P33" s="15"/>
      <c r="Q33" s="15"/>
      <c r="S33" s="279"/>
      <c r="T33" s="77"/>
      <c r="U33" s="1"/>
      <c r="V33" s="1"/>
      <c r="W33" s="1"/>
      <c r="X33" s="1"/>
    </row>
    <row r="34" spans="1:24" ht="14.25">
      <c r="A34" s="91" t="s">
        <v>313</v>
      </c>
      <c r="B34" s="261" t="s">
        <v>234</v>
      </c>
      <c r="C34" s="12">
        <v>0.23</v>
      </c>
      <c r="D34" s="67"/>
      <c r="E34" s="5" t="s">
        <v>314</v>
      </c>
      <c r="G34" s="5" t="s">
        <v>187</v>
      </c>
      <c r="H34" s="5" t="s">
        <v>315</v>
      </c>
      <c r="J34" s="8"/>
      <c r="K34" s="279"/>
      <c r="L34" s="2"/>
      <c r="M34" s="15"/>
      <c r="N34" s="15"/>
      <c r="O34" s="15"/>
      <c r="P34" s="15"/>
      <c r="Q34" s="15"/>
      <c r="S34" s="279"/>
      <c r="T34" s="77"/>
      <c r="U34" s="1"/>
      <c r="V34" s="1"/>
      <c r="W34" s="1"/>
      <c r="X34" s="1"/>
    </row>
    <row r="35" spans="1:24" ht="14.25">
      <c r="A35" s="91" t="s">
        <v>316</v>
      </c>
      <c r="B35" s="261" t="s">
        <v>246</v>
      </c>
      <c r="C35" s="12">
        <v>0.114</v>
      </c>
      <c r="D35" s="67"/>
      <c r="E35" s="5" t="s">
        <v>317</v>
      </c>
      <c r="G35" s="5" t="s">
        <v>187</v>
      </c>
      <c r="H35" s="5" t="s">
        <v>318</v>
      </c>
      <c r="J35" s="8"/>
      <c r="K35" s="279"/>
      <c r="L35" s="2"/>
      <c r="M35" s="15"/>
      <c r="N35" s="15"/>
      <c r="O35" s="15"/>
      <c r="P35" s="15"/>
      <c r="Q35" s="15"/>
      <c r="S35" s="279"/>
      <c r="T35" s="77"/>
      <c r="U35" s="1"/>
      <c r="V35" s="1"/>
      <c r="W35" s="1"/>
      <c r="X35" s="1"/>
    </row>
    <row r="36" spans="1:24" ht="14.25">
      <c r="A36" s="91" t="s">
        <v>319</v>
      </c>
      <c r="B36" s="261" t="s">
        <v>254</v>
      </c>
      <c r="C36" s="12">
        <v>0.114</v>
      </c>
      <c r="D36" s="67"/>
      <c r="E36" s="5" t="s">
        <v>320</v>
      </c>
      <c r="G36" s="5" t="s">
        <v>187</v>
      </c>
      <c r="H36" s="5" t="s">
        <v>321</v>
      </c>
      <c r="J36" s="8"/>
      <c r="K36" s="279"/>
      <c r="L36" s="2"/>
      <c r="M36" s="15"/>
      <c r="N36" s="15"/>
      <c r="O36" s="15"/>
      <c r="P36" s="15"/>
      <c r="Q36" s="15"/>
      <c r="S36" s="279"/>
      <c r="T36" s="77"/>
      <c r="U36" s="1"/>
      <c r="V36" s="1"/>
      <c r="W36" s="1"/>
      <c r="X36" s="1"/>
    </row>
    <row r="37" spans="1:24" ht="14.25">
      <c r="A37" s="270" t="s">
        <v>322</v>
      </c>
      <c r="B37" s="271" t="s">
        <v>258</v>
      </c>
      <c r="C37" s="272">
        <v>0.114</v>
      </c>
      <c r="D37" s="67"/>
      <c r="E37" s="5" t="s">
        <v>323</v>
      </c>
      <c r="G37" s="5" t="s">
        <v>187</v>
      </c>
      <c r="H37" s="5" t="s">
        <v>324</v>
      </c>
      <c r="J37" s="8"/>
      <c r="K37" s="279"/>
      <c r="L37" s="2"/>
      <c r="M37" s="15"/>
      <c r="N37" s="15"/>
      <c r="O37" s="15"/>
      <c r="P37" s="15"/>
      <c r="Q37" s="15"/>
      <c r="S37" s="279"/>
      <c r="T37" s="77"/>
      <c r="U37" s="1"/>
      <c r="V37" s="1"/>
      <c r="W37" s="1"/>
      <c r="X37" s="1"/>
    </row>
    <row r="38" spans="1:24" ht="14.25">
      <c r="A38" s="323" t="s">
        <v>2088</v>
      </c>
      <c r="B38" s="261" t="s">
        <v>2092</v>
      </c>
      <c r="C38" s="12">
        <v>0.47</v>
      </c>
      <c r="D38" s="67"/>
      <c r="E38" s="5" t="s">
        <v>325</v>
      </c>
      <c r="G38" s="5" t="s">
        <v>187</v>
      </c>
      <c r="H38" s="5" t="s">
        <v>326</v>
      </c>
      <c r="J38" s="8"/>
      <c r="K38" s="279"/>
      <c r="L38" s="2"/>
      <c r="M38" s="15"/>
      <c r="N38" s="15"/>
      <c r="O38" s="15"/>
      <c r="P38" s="15"/>
      <c r="Q38" s="15"/>
      <c r="S38" s="279"/>
      <c r="T38" s="77"/>
      <c r="U38" s="1"/>
      <c r="V38" s="1"/>
      <c r="W38" s="1"/>
      <c r="X38" s="1"/>
    </row>
    <row r="39" spans="1:24" ht="14.25">
      <c r="A39" s="323" t="s">
        <v>2089</v>
      </c>
      <c r="B39" s="261" t="s">
        <v>2093</v>
      </c>
      <c r="C39" s="12">
        <v>0.47</v>
      </c>
      <c r="D39" s="67"/>
      <c r="E39" s="5" t="s">
        <v>327</v>
      </c>
      <c r="G39" s="5" t="s">
        <v>187</v>
      </c>
      <c r="H39" s="5" t="s">
        <v>328</v>
      </c>
      <c r="J39" s="8"/>
      <c r="K39" s="279"/>
      <c r="L39" s="2"/>
      <c r="M39" s="15"/>
      <c r="N39" s="15"/>
      <c r="O39" s="15"/>
      <c r="P39" s="15"/>
      <c r="Q39" s="15"/>
      <c r="S39" s="279"/>
      <c r="T39" s="77"/>
      <c r="U39" s="1"/>
      <c r="V39" s="1"/>
      <c r="W39" s="1"/>
      <c r="X39" s="1"/>
    </row>
    <row r="40" spans="1:24" ht="14.25">
      <c r="A40" s="323" t="s">
        <v>2090</v>
      </c>
      <c r="B40" s="261" t="s">
        <v>2094</v>
      </c>
      <c r="C40" s="12">
        <v>0.47</v>
      </c>
      <c r="D40" s="67"/>
      <c r="E40" s="5" t="s">
        <v>329</v>
      </c>
      <c r="G40" s="5" t="s">
        <v>187</v>
      </c>
      <c r="H40" s="5" t="s">
        <v>330</v>
      </c>
      <c r="J40" s="8"/>
      <c r="K40" s="279"/>
      <c r="L40" s="2"/>
      <c r="M40" s="15"/>
      <c r="N40" s="15"/>
      <c r="O40" s="15"/>
      <c r="P40" s="15"/>
      <c r="Q40" s="15"/>
      <c r="S40" s="279"/>
      <c r="T40" s="77"/>
      <c r="U40" s="1"/>
      <c r="V40" s="1"/>
      <c r="W40" s="1"/>
      <c r="X40" s="1"/>
    </row>
    <row r="41" spans="1:24" ht="15" thickBot="1">
      <c r="A41" s="324" t="s">
        <v>2091</v>
      </c>
      <c r="B41" s="325" t="s">
        <v>2095</v>
      </c>
      <c r="C41" s="12">
        <v>0.47</v>
      </c>
      <c r="D41" s="67"/>
      <c r="E41" s="5" t="s">
        <v>331</v>
      </c>
      <c r="G41" s="5" t="s">
        <v>187</v>
      </c>
      <c r="H41" s="5" t="s">
        <v>332</v>
      </c>
      <c r="J41" s="8"/>
      <c r="K41" s="279"/>
      <c r="L41" s="2"/>
      <c r="M41" s="15"/>
      <c r="N41" s="15"/>
      <c r="O41" s="15"/>
      <c r="P41" s="15"/>
      <c r="Q41" s="15"/>
      <c r="R41" s="2"/>
      <c r="S41" s="281"/>
      <c r="T41" s="77"/>
      <c r="U41" s="1"/>
      <c r="V41" s="1"/>
      <c r="W41" s="1"/>
      <c r="X41" s="1"/>
    </row>
    <row r="42" spans="1:24" ht="14.25">
      <c r="A42" s="2"/>
      <c r="B42" s="275"/>
      <c r="C42" s="276"/>
      <c r="D42" s="67"/>
      <c r="E42" s="5" t="s">
        <v>333</v>
      </c>
      <c r="G42" s="5" t="s">
        <v>187</v>
      </c>
      <c r="H42" s="5" t="s">
        <v>334</v>
      </c>
      <c r="J42" s="8"/>
      <c r="K42" s="279"/>
      <c r="L42" s="2"/>
      <c r="M42" s="15"/>
      <c r="N42" s="15"/>
      <c r="O42" s="15"/>
      <c r="P42" s="15"/>
      <c r="Q42" s="15"/>
      <c r="R42" s="2"/>
      <c r="S42" s="281"/>
      <c r="T42" s="77"/>
      <c r="U42" s="1"/>
      <c r="V42" s="1"/>
      <c r="W42" s="1"/>
      <c r="X42" s="1"/>
    </row>
    <row r="43" spans="1:24" ht="14.25">
      <c r="A43" s="2"/>
      <c r="B43" s="275"/>
      <c r="C43" s="276"/>
      <c r="D43" s="67"/>
      <c r="E43" s="5" t="s">
        <v>335</v>
      </c>
      <c r="G43" s="5" t="s">
        <v>187</v>
      </c>
      <c r="H43" s="5" t="s">
        <v>336</v>
      </c>
      <c r="J43" s="8"/>
      <c r="K43" s="279"/>
      <c r="L43" s="2"/>
      <c r="M43" s="15"/>
      <c r="N43" s="15"/>
      <c r="O43" s="15"/>
      <c r="P43" s="15"/>
      <c r="Q43" s="15"/>
      <c r="R43" s="2"/>
      <c r="S43" s="281"/>
      <c r="T43" s="77"/>
      <c r="U43" s="1"/>
      <c r="V43" s="1"/>
      <c r="W43" s="1"/>
      <c r="X43" s="1"/>
    </row>
    <row r="44" spans="1:24" ht="14.25">
      <c r="A44" s="2"/>
      <c r="B44" s="275"/>
      <c r="C44" s="276"/>
      <c r="D44" s="67"/>
      <c r="E44" s="5" t="s">
        <v>337</v>
      </c>
      <c r="G44" s="5" t="s">
        <v>187</v>
      </c>
      <c r="H44" s="5" t="s">
        <v>338</v>
      </c>
      <c r="J44" s="8"/>
      <c r="K44" s="279"/>
      <c r="L44" s="2"/>
      <c r="M44" s="15"/>
      <c r="N44" s="15"/>
      <c r="O44" s="15"/>
      <c r="P44" s="15"/>
      <c r="Q44" s="15"/>
      <c r="R44" s="2"/>
      <c r="S44" s="279"/>
      <c r="T44" s="77"/>
      <c r="U44" s="1"/>
      <c r="V44" s="1"/>
      <c r="W44" s="1"/>
      <c r="X44" s="1"/>
    </row>
    <row r="45" spans="1:24" ht="14.25">
      <c r="A45" s="2"/>
      <c r="B45" s="275"/>
      <c r="C45" s="276"/>
      <c r="D45" s="67"/>
      <c r="E45" s="5" t="s">
        <v>339</v>
      </c>
      <c r="G45" s="5" t="s">
        <v>187</v>
      </c>
      <c r="H45" s="5" t="s">
        <v>340</v>
      </c>
      <c r="J45" s="8"/>
      <c r="K45" s="279"/>
      <c r="L45" s="2"/>
      <c r="M45" s="15"/>
      <c r="N45" s="15"/>
      <c r="O45" s="15"/>
      <c r="P45" s="15"/>
      <c r="Q45" s="15"/>
      <c r="R45" s="2"/>
      <c r="S45" s="279"/>
      <c r="T45" s="77"/>
      <c r="U45" s="1"/>
      <c r="V45" s="1"/>
      <c r="W45" s="1"/>
      <c r="X45" s="1"/>
    </row>
    <row r="46" spans="1:24" ht="14.25">
      <c r="A46" s="2"/>
      <c r="B46" s="275"/>
      <c r="C46" s="276"/>
      <c r="D46" s="67"/>
      <c r="E46" s="5" t="s">
        <v>341</v>
      </c>
      <c r="G46" s="5" t="s">
        <v>187</v>
      </c>
      <c r="H46" s="5" t="s">
        <v>342</v>
      </c>
      <c r="J46" s="8"/>
      <c r="K46" s="279"/>
      <c r="L46" s="2"/>
      <c r="M46" s="15"/>
      <c r="N46" s="15"/>
      <c r="O46" s="15"/>
      <c r="P46" s="15"/>
      <c r="Q46" s="15"/>
      <c r="R46" s="2"/>
      <c r="S46" s="279"/>
      <c r="T46" s="77"/>
      <c r="U46" s="1"/>
      <c r="V46" s="1"/>
      <c r="W46" s="1"/>
      <c r="X46" s="1"/>
    </row>
    <row r="47" spans="1:24">
      <c r="A47" s="2"/>
      <c r="B47" s="275"/>
      <c r="C47" s="276"/>
      <c r="E47" s="5" t="s">
        <v>343</v>
      </c>
      <c r="G47" s="5" t="s">
        <v>187</v>
      </c>
      <c r="H47" s="5" t="s">
        <v>344</v>
      </c>
      <c r="J47" s="8"/>
      <c r="K47" s="279"/>
      <c r="L47" s="2"/>
      <c r="M47" s="15"/>
      <c r="N47" s="15"/>
      <c r="O47" s="15"/>
      <c r="P47" s="15"/>
      <c r="Q47" s="15"/>
      <c r="T47" s="1"/>
      <c r="U47" s="1"/>
      <c r="V47" s="1"/>
      <c r="W47" s="1"/>
      <c r="X47" s="1"/>
    </row>
    <row r="48" spans="1:24">
      <c r="A48" s="2"/>
      <c r="B48" s="275"/>
      <c r="C48" s="276"/>
      <c r="E48" s="5" t="s">
        <v>345</v>
      </c>
      <c r="G48" s="5" t="s">
        <v>187</v>
      </c>
      <c r="H48" s="5" t="s">
        <v>346</v>
      </c>
      <c r="J48" s="8"/>
      <c r="K48" s="279"/>
      <c r="L48" s="2"/>
      <c r="M48" s="15"/>
      <c r="N48" s="15"/>
      <c r="O48" s="15"/>
      <c r="P48" s="15"/>
      <c r="Q48" s="15"/>
      <c r="T48" s="1"/>
      <c r="U48" s="1"/>
      <c r="V48" s="1"/>
      <c r="W48" s="1"/>
      <c r="X48" s="1"/>
    </row>
    <row r="49" spans="5:24" ht="14.25" thickBot="1">
      <c r="E49" s="6" t="s">
        <v>347</v>
      </c>
      <c r="G49" s="5" t="s">
        <v>187</v>
      </c>
      <c r="H49" s="5" t="s">
        <v>348</v>
      </c>
      <c r="J49" s="8"/>
      <c r="K49" s="279"/>
      <c r="L49" s="2"/>
      <c r="M49" s="15"/>
      <c r="N49" s="15"/>
      <c r="O49" s="15"/>
      <c r="P49" s="15"/>
      <c r="Q49" s="15"/>
      <c r="T49" s="1"/>
      <c r="U49" s="1"/>
      <c r="V49" s="1"/>
      <c r="W49" s="1"/>
      <c r="X49" s="1"/>
    </row>
    <row r="50" spans="5:24">
      <c r="E50" s="2"/>
      <c r="G50" s="5" t="s">
        <v>187</v>
      </c>
      <c r="H50" s="5" t="s">
        <v>349</v>
      </c>
      <c r="J50" s="8"/>
      <c r="K50" s="279"/>
      <c r="L50" s="2"/>
      <c r="M50" s="15"/>
      <c r="N50" s="15"/>
      <c r="O50" s="15"/>
      <c r="P50" s="15"/>
      <c r="Q50" s="15"/>
      <c r="T50" s="1"/>
      <c r="U50" s="1"/>
      <c r="V50" s="1"/>
      <c r="W50" s="1"/>
      <c r="X50" s="1"/>
    </row>
    <row r="51" spans="5:24">
      <c r="E51" s="2"/>
      <c r="G51" s="5" t="s">
        <v>187</v>
      </c>
      <c r="H51" s="5" t="s">
        <v>350</v>
      </c>
      <c r="J51" s="8"/>
      <c r="K51" s="279"/>
      <c r="L51" s="2"/>
      <c r="M51" s="15"/>
      <c r="N51" s="15"/>
      <c r="O51" s="15"/>
      <c r="P51" s="15"/>
      <c r="Q51" s="15"/>
      <c r="T51" s="1"/>
      <c r="U51" s="1"/>
      <c r="V51" s="1"/>
      <c r="W51" s="1"/>
      <c r="X51" s="1"/>
    </row>
    <row r="52" spans="5:24">
      <c r="E52" s="2"/>
      <c r="G52" s="5" t="s">
        <v>187</v>
      </c>
      <c r="H52" s="5" t="s">
        <v>351</v>
      </c>
      <c r="J52" s="8"/>
      <c r="K52" s="279"/>
      <c r="L52" s="2"/>
      <c r="M52" s="15"/>
      <c r="N52" s="15"/>
      <c r="O52" s="15"/>
      <c r="P52" s="15"/>
      <c r="Q52" s="15"/>
      <c r="T52" s="1"/>
      <c r="U52" s="1"/>
      <c r="V52" s="1"/>
      <c r="W52" s="1"/>
      <c r="X52" s="1"/>
    </row>
    <row r="53" spans="5:24">
      <c r="E53" s="2"/>
      <c r="G53" s="5" t="s">
        <v>187</v>
      </c>
      <c r="H53" s="5" t="s">
        <v>352</v>
      </c>
      <c r="J53" s="8"/>
      <c r="K53" s="279"/>
      <c r="L53" s="2"/>
      <c r="M53" s="15"/>
      <c r="N53" s="15"/>
      <c r="O53" s="15"/>
      <c r="P53" s="15"/>
      <c r="Q53" s="15"/>
      <c r="T53" s="1"/>
      <c r="U53" s="1"/>
      <c r="V53" s="1"/>
      <c r="W53" s="1"/>
      <c r="X53" s="1"/>
    </row>
    <row r="54" spans="5:24">
      <c r="E54" s="2"/>
      <c r="G54" s="5" t="s">
        <v>187</v>
      </c>
      <c r="H54" s="5" t="s">
        <v>353</v>
      </c>
      <c r="J54" s="8"/>
      <c r="K54" s="279"/>
      <c r="L54" s="2"/>
      <c r="M54" s="15"/>
      <c r="N54" s="15"/>
      <c r="O54" s="15"/>
      <c r="P54" s="15"/>
      <c r="Q54" s="15"/>
      <c r="T54" s="1"/>
      <c r="U54" s="1"/>
      <c r="V54" s="1"/>
      <c r="W54" s="1"/>
      <c r="X54" s="1"/>
    </row>
    <row r="55" spans="5:24">
      <c r="E55" s="2"/>
      <c r="G55" s="5" t="s">
        <v>187</v>
      </c>
      <c r="H55" s="5" t="s">
        <v>354</v>
      </c>
      <c r="J55" s="8"/>
      <c r="K55" s="279"/>
      <c r="L55" s="2"/>
      <c r="M55" s="15"/>
      <c r="N55" s="15"/>
      <c r="O55" s="15"/>
      <c r="P55" s="15"/>
      <c r="Q55" s="15"/>
      <c r="T55" s="1"/>
      <c r="U55" s="1"/>
      <c r="V55" s="1"/>
      <c r="W55" s="1"/>
      <c r="X55" s="1"/>
    </row>
    <row r="56" spans="5:24">
      <c r="E56" s="2"/>
      <c r="G56" s="5" t="s">
        <v>187</v>
      </c>
      <c r="H56" s="5" t="s">
        <v>355</v>
      </c>
      <c r="J56" s="8"/>
      <c r="K56" s="279"/>
      <c r="L56" s="2"/>
      <c r="M56" s="15"/>
      <c r="N56" s="15"/>
      <c r="O56" s="15"/>
      <c r="P56" s="15"/>
      <c r="Q56" s="15"/>
      <c r="T56" s="1"/>
      <c r="U56" s="1"/>
      <c r="V56" s="1"/>
      <c r="W56" s="1"/>
      <c r="X56" s="1"/>
    </row>
    <row r="57" spans="5:24">
      <c r="E57" s="2"/>
      <c r="G57" s="5" t="s">
        <v>187</v>
      </c>
      <c r="H57" s="5" t="s">
        <v>356</v>
      </c>
      <c r="J57" s="8"/>
      <c r="K57" s="279"/>
      <c r="L57" s="2"/>
      <c r="M57" s="15"/>
      <c r="N57" s="15"/>
      <c r="O57" s="15"/>
      <c r="P57" s="15"/>
      <c r="Q57" s="15"/>
      <c r="T57" s="1"/>
      <c r="U57" s="1"/>
      <c r="V57" s="1"/>
      <c r="W57" s="1"/>
      <c r="X57" s="1"/>
    </row>
    <row r="58" spans="5:24">
      <c r="E58" s="2"/>
      <c r="G58" s="5" t="s">
        <v>187</v>
      </c>
      <c r="H58" s="5" t="s">
        <v>357</v>
      </c>
      <c r="J58" s="8"/>
      <c r="K58" s="279"/>
      <c r="L58" s="2"/>
      <c r="M58" s="15"/>
      <c r="N58" s="15"/>
      <c r="O58" s="15"/>
      <c r="P58" s="15"/>
      <c r="Q58" s="15"/>
      <c r="T58" s="1"/>
      <c r="U58" s="1"/>
      <c r="V58" s="1"/>
      <c r="W58" s="1"/>
      <c r="X58" s="1"/>
    </row>
    <row r="59" spans="5:24">
      <c r="E59" s="2"/>
      <c r="G59" s="5" t="s">
        <v>187</v>
      </c>
      <c r="H59" s="5" t="s">
        <v>358</v>
      </c>
      <c r="J59" s="8"/>
      <c r="K59" s="279"/>
      <c r="L59" s="2"/>
      <c r="M59" s="15"/>
      <c r="N59" s="15"/>
      <c r="O59" s="15"/>
      <c r="P59" s="15"/>
      <c r="Q59" s="15"/>
      <c r="T59" s="1"/>
      <c r="U59" s="1"/>
      <c r="V59" s="1"/>
      <c r="W59" s="1"/>
      <c r="X59" s="1"/>
    </row>
    <row r="60" spans="5:24">
      <c r="E60" s="2"/>
      <c r="G60" s="5" t="s">
        <v>187</v>
      </c>
      <c r="H60" s="5" t="s">
        <v>359</v>
      </c>
      <c r="J60" s="8"/>
      <c r="K60" s="279"/>
      <c r="L60" s="2"/>
      <c r="M60" s="15"/>
      <c r="N60" s="15"/>
      <c r="O60" s="15"/>
      <c r="P60" s="15"/>
      <c r="Q60" s="15"/>
      <c r="T60" s="1"/>
      <c r="U60" s="1"/>
      <c r="V60" s="1"/>
      <c r="W60" s="1"/>
      <c r="X60" s="1"/>
    </row>
    <row r="61" spans="5:24">
      <c r="E61" s="2"/>
      <c r="G61" s="5" t="s">
        <v>187</v>
      </c>
      <c r="H61" s="5" t="s">
        <v>360</v>
      </c>
      <c r="J61" s="8"/>
      <c r="K61" s="279"/>
      <c r="L61" s="2"/>
      <c r="M61" s="15"/>
      <c r="N61" s="15"/>
      <c r="O61" s="15"/>
      <c r="P61" s="15"/>
      <c r="Q61" s="15"/>
      <c r="T61" s="1"/>
      <c r="U61" s="1"/>
      <c r="V61" s="1"/>
      <c r="W61" s="1"/>
      <c r="X61" s="1"/>
    </row>
    <row r="62" spans="5:24">
      <c r="E62" s="2"/>
      <c r="G62" s="5" t="s">
        <v>187</v>
      </c>
      <c r="H62" s="5" t="s">
        <v>361</v>
      </c>
      <c r="J62" s="8"/>
      <c r="K62" s="279"/>
      <c r="L62" s="282"/>
      <c r="M62" s="15"/>
      <c r="N62" s="15"/>
      <c r="O62" s="15"/>
      <c r="P62" s="15"/>
      <c r="Q62" s="15"/>
      <c r="T62" s="1"/>
      <c r="U62" s="1"/>
      <c r="V62" s="1"/>
      <c r="W62" s="1"/>
      <c r="X62" s="1"/>
    </row>
    <row r="63" spans="5:24">
      <c r="E63" s="2"/>
      <c r="G63" s="5" t="s">
        <v>187</v>
      </c>
      <c r="H63" s="5" t="s">
        <v>362</v>
      </c>
      <c r="J63" s="8"/>
      <c r="K63" s="279"/>
      <c r="L63" s="282"/>
      <c r="M63" s="15"/>
      <c r="N63" s="15"/>
      <c r="O63" s="15"/>
      <c r="P63" s="15"/>
      <c r="Q63" s="15"/>
      <c r="T63" s="1"/>
      <c r="U63" s="1"/>
      <c r="V63" s="1"/>
      <c r="W63" s="1"/>
      <c r="X63" s="1"/>
    </row>
    <row r="64" spans="5:24">
      <c r="E64" s="2"/>
      <c r="G64" s="5" t="s">
        <v>187</v>
      </c>
      <c r="H64" s="5" t="s">
        <v>363</v>
      </c>
      <c r="J64" s="8"/>
      <c r="K64" s="279"/>
      <c r="L64" s="282"/>
      <c r="M64" s="15"/>
      <c r="N64" s="15"/>
      <c r="O64" s="15"/>
      <c r="P64" s="15"/>
      <c r="Q64" s="15"/>
      <c r="T64" s="1"/>
      <c r="U64" s="1"/>
      <c r="V64" s="1"/>
      <c r="W64" s="1"/>
      <c r="X64" s="1"/>
    </row>
    <row r="65" spans="5:24">
      <c r="E65" s="2"/>
      <c r="G65" s="5" t="s">
        <v>187</v>
      </c>
      <c r="H65" s="5" t="s">
        <v>364</v>
      </c>
      <c r="J65" s="8"/>
      <c r="K65" s="279"/>
      <c r="L65" s="282"/>
      <c r="M65" s="15"/>
      <c r="N65" s="15"/>
      <c r="O65" s="15"/>
      <c r="P65" s="15"/>
      <c r="Q65" s="15"/>
      <c r="T65" s="1"/>
      <c r="U65" s="1"/>
      <c r="V65" s="1"/>
      <c r="W65" s="1"/>
      <c r="X65" s="1"/>
    </row>
    <row r="66" spans="5:24">
      <c r="E66" s="2"/>
      <c r="G66" s="5" t="s">
        <v>187</v>
      </c>
      <c r="H66" s="5" t="s">
        <v>365</v>
      </c>
      <c r="J66" s="8"/>
      <c r="K66" s="279"/>
      <c r="L66" s="282"/>
      <c r="M66" s="15"/>
      <c r="N66" s="15"/>
      <c r="O66" s="15"/>
      <c r="P66" s="15"/>
      <c r="Q66" s="15"/>
      <c r="T66" s="1"/>
      <c r="U66" s="1"/>
      <c r="V66" s="1"/>
      <c r="W66" s="1"/>
      <c r="X66" s="1"/>
    </row>
    <row r="67" spans="5:24">
      <c r="E67" s="2"/>
      <c r="G67" s="5" t="s">
        <v>187</v>
      </c>
      <c r="H67" s="5" t="s">
        <v>366</v>
      </c>
      <c r="J67" s="8"/>
      <c r="K67" s="279"/>
      <c r="L67" s="282"/>
      <c r="M67" s="15"/>
      <c r="N67" s="15"/>
      <c r="O67" s="15"/>
      <c r="P67" s="15"/>
      <c r="Q67" s="15"/>
      <c r="T67" s="1"/>
      <c r="U67" s="1"/>
      <c r="V67" s="1"/>
      <c r="W67" s="1"/>
      <c r="X67" s="1"/>
    </row>
    <row r="68" spans="5:24">
      <c r="E68" s="2"/>
      <c r="G68" s="5" t="s">
        <v>187</v>
      </c>
      <c r="H68" s="5" t="s">
        <v>367</v>
      </c>
      <c r="J68" s="8"/>
      <c r="K68" s="279"/>
      <c r="L68" s="282"/>
      <c r="M68" s="15"/>
      <c r="N68" s="15"/>
      <c r="O68" s="15"/>
      <c r="P68" s="15"/>
      <c r="Q68" s="15"/>
      <c r="T68" s="1"/>
      <c r="U68" s="1"/>
      <c r="V68" s="1"/>
      <c r="W68" s="1"/>
      <c r="X68" s="1"/>
    </row>
    <row r="69" spans="5:24">
      <c r="E69" s="2"/>
      <c r="G69" s="5" t="s">
        <v>187</v>
      </c>
      <c r="H69" s="5" t="s">
        <v>368</v>
      </c>
      <c r="J69" s="8"/>
      <c r="K69" s="279"/>
      <c r="L69" s="282"/>
      <c r="M69" s="15"/>
      <c r="N69" s="15"/>
      <c r="O69" s="15"/>
      <c r="P69" s="15"/>
      <c r="Q69" s="15"/>
      <c r="T69" s="1"/>
      <c r="U69" s="1"/>
      <c r="V69" s="1"/>
      <c r="W69" s="1"/>
      <c r="X69" s="1"/>
    </row>
    <row r="70" spans="5:24">
      <c r="E70" s="2"/>
      <c r="G70" s="5" t="s">
        <v>187</v>
      </c>
      <c r="H70" s="5" t="s">
        <v>369</v>
      </c>
      <c r="J70" s="8"/>
      <c r="K70" s="279"/>
      <c r="L70" s="282"/>
      <c r="M70" s="15"/>
      <c r="N70" s="15"/>
      <c r="O70" s="15"/>
      <c r="P70" s="15"/>
      <c r="Q70" s="15"/>
      <c r="T70" s="1"/>
      <c r="U70" s="1"/>
      <c r="V70" s="1"/>
      <c r="W70" s="1"/>
      <c r="X70" s="1"/>
    </row>
    <row r="71" spans="5:24">
      <c r="E71" s="2"/>
      <c r="G71" s="5" t="s">
        <v>187</v>
      </c>
      <c r="H71" s="5" t="s">
        <v>370</v>
      </c>
      <c r="J71" s="8"/>
      <c r="K71" s="279"/>
      <c r="L71" s="282"/>
      <c r="M71" s="15"/>
      <c r="N71" s="15"/>
      <c r="O71" s="15"/>
      <c r="P71" s="15"/>
      <c r="Q71" s="15"/>
      <c r="T71" s="1"/>
      <c r="U71" s="1"/>
      <c r="V71" s="1"/>
      <c r="W71" s="1"/>
      <c r="X71" s="1"/>
    </row>
    <row r="72" spans="5:24">
      <c r="E72" s="2"/>
      <c r="G72" s="5" t="s">
        <v>187</v>
      </c>
      <c r="H72" s="5" t="s">
        <v>371</v>
      </c>
      <c r="J72" s="8"/>
      <c r="K72" s="279"/>
      <c r="L72" s="282"/>
      <c r="M72" s="15"/>
      <c r="N72" s="15"/>
      <c r="O72" s="15"/>
      <c r="P72" s="15"/>
      <c r="Q72" s="15"/>
      <c r="T72" s="1"/>
      <c r="U72" s="1"/>
      <c r="V72" s="1"/>
      <c r="W72" s="1"/>
      <c r="X72" s="1"/>
    </row>
    <row r="73" spans="5:24">
      <c r="E73" s="2"/>
      <c r="G73" s="5" t="s">
        <v>187</v>
      </c>
      <c r="H73" s="5" t="s">
        <v>372</v>
      </c>
      <c r="J73" s="8"/>
      <c r="K73" s="279"/>
      <c r="L73" s="282"/>
      <c r="M73" s="15"/>
      <c r="N73" s="15"/>
      <c r="O73" s="15"/>
      <c r="P73" s="15"/>
      <c r="Q73" s="15"/>
      <c r="T73" s="1"/>
      <c r="U73" s="1"/>
      <c r="V73" s="1"/>
      <c r="W73" s="1"/>
      <c r="X73" s="1"/>
    </row>
    <row r="74" spans="5:24">
      <c r="E74" s="2"/>
      <c r="G74" s="5" t="s">
        <v>187</v>
      </c>
      <c r="H74" s="5" t="s">
        <v>373</v>
      </c>
      <c r="J74" s="8"/>
      <c r="K74" s="279"/>
      <c r="L74" s="282"/>
      <c r="M74" s="15"/>
      <c r="N74" s="15"/>
      <c r="O74" s="15"/>
      <c r="P74" s="15"/>
      <c r="Q74" s="15"/>
      <c r="T74" s="1"/>
      <c r="U74" s="1"/>
      <c r="V74" s="1"/>
      <c r="W74" s="1"/>
      <c r="X74" s="1"/>
    </row>
    <row r="75" spans="5:24">
      <c r="E75" s="2"/>
      <c r="G75" s="5" t="s">
        <v>187</v>
      </c>
      <c r="H75" s="5" t="s">
        <v>374</v>
      </c>
      <c r="J75" s="8"/>
      <c r="K75" s="279"/>
      <c r="L75" s="282"/>
      <c r="M75" s="15"/>
      <c r="N75" s="15"/>
      <c r="O75" s="15"/>
      <c r="P75" s="15"/>
      <c r="Q75" s="15"/>
      <c r="T75" s="1"/>
      <c r="U75" s="1"/>
      <c r="V75" s="1"/>
      <c r="W75" s="1"/>
      <c r="X75" s="1"/>
    </row>
    <row r="76" spans="5:24">
      <c r="E76" s="2"/>
      <c r="G76" s="5" t="s">
        <v>187</v>
      </c>
      <c r="H76" s="5" t="s">
        <v>375</v>
      </c>
      <c r="J76" s="8"/>
      <c r="K76" s="279"/>
      <c r="L76" s="282"/>
      <c r="M76" s="15"/>
      <c r="N76" s="15"/>
      <c r="O76" s="15"/>
      <c r="P76" s="15"/>
      <c r="Q76" s="15"/>
      <c r="T76" s="1"/>
      <c r="U76" s="1"/>
      <c r="V76" s="1"/>
      <c r="W76" s="1"/>
      <c r="X76" s="1"/>
    </row>
    <row r="77" spans="5:24">
      <c r="E77" s="2"/>
      <c r="G77" s="5" t="s">
        <v>187</v>
      </c>
      <c r="H77" s="5" t="s">
        <v>376</v>
      </c>
      <c r="J77" s="8"/>
      <c r="K77" s="279"/>
      <c r="L77" s="282"/>
      <c r="M77" s="15"/>
      <c r="N77" s="15"/>
      <c r="O77" s="15"/>
      <c r="P77" s="15"/>
      <c r="Q77" s="15"/>
      <c r="T77" s="1"/>
      <c r="U77" s="1"/>
      <c r="V77" s="1"/>
      <c r="W77" s="1"/>
      <c r="X77" s="1"/>
    </row>
    <row r="78" spans="5:24">
      <c r="E78" s="2"/>
      <c r="G78" s="5" t="s">
        <v>187</v>
      </c>
      <c r="H78" s="5" t="s">
        <v>377</v>
      </c>
      <c r="J78" s="8"/>
      <c r="K78" s="279"/>
      <c r="L78" s="282"/>
      <c r="M78" s="15"/>
      <c r="N78" s="15"/>
      <c r="O78" s="15"/>
      <c r="P78" s="15"/>
      <c r="Q78" s="15"/>
      <c r="T78" s="1"/>
      <c r="U78" s="1"/>
      <c r="V78" s="1"/>
      <c r="W78" s="1"/>
      <c r="X78" s="1"/>
    </row>
    <row r="79" spans="5:24">
      <c r="E79" s="2"/>
      <c r="G79" s="5" t="s">
        <v>187</v>
      </c>
      <c r="H79" s="5" t="s">
        <v>378</v>
      </c>
      <c r="J79" s="8"/>
      <c r="K79" s="279"/>
      <c r="L79" s="282"/>
      <c r="M79" s="15"/>
      <c r="N79" s="15"/>
      <c r="O79" s="15"/>
      <c r="P79" s="15"/>
      <c r="Q79" s="15"/>
      <c r="T79" s="1"/>
      <c r="U79" s="1"/>
      <c r="V79" s="1"/>
      <c r="W79" s="1"/>
      <c r="X79" s="1"/>
    </row>
    <row r="80" spans="5:24">
      <c r="E80" s="2"/>
      <c r="G80" s="5" t="s">
        <v>187</v>
      </c>
      <c r="H80" s="5" t="s">
        <v>379</v>
      </c>
      <c r="J80" s="8"/>
      <c r="K80" s="279"/>
      <c r="L80" s="282"/>
      <c r="M80" s="15"/>
      <c r="N80" s="15"/>
      <c r="O80" s="15"/>
      <c r="P80" s="15"/>
      <c r="Q80" s="15"/>
      <c r="T80" s="1"/>
      <c r="U80" s="1"/>
      <c r="V80" s="1"/>
      <c r="W80" s="1"/>
      <c r="X80" s="1"/>
    </row>
    <row r="81" spans="5:24">
      <c r="E81" s="2"/>
      <c r="G81" s="5" t="s">
        <v>187</v>
      </c>
      <c r="H81" s="5" t="s">
        <v>380</v>
      </c>
      <c r="J81" s="8"/>
      <c r="K81" s="279"/>
      <c r="L81" s="282"/>
      <c r="M81" s="15"/>
      <c r="N81" s="15"/>
      <c r="O81" s="15"/>
      <c r="P81" s="15"/>
      <c r="Q81" s="15"/>
      <c r="T81" s="1"/>
      <c r="U81" s="1"/>
      <c r="V81" s="1"/>
      <c r="W81" s="1"/>
      <c r="X81" s="1"/>
    </row>
    <row r="82" spans="5:24">
      <c r="E82" s="2"/>
      <c r="G82" s="5" t="s">
        <v>187</v>
      </c>
      <c r="H82" s="5" t="s">
        <v>381</v>
      </c>
      <c r="J82" s="8"/>
      <c r="K82" s="279"/>
      <c r="L82" s="282"/>
      <c r="M82" s="15"/>
      <c r="N82" s="15"/>
      <c r="O82" s="15"/>
      <c r="P82" s="15"/>
      <c r="Q82" s="15"/>
      <c r="T82" s="1"/>
      <c r="U82" s="1"/>
      <c r="V82" s="1"/>
      <c r="W82" s="1"/>
      <c r="X82" s="1"/>
    </row>
    <row r="83" spans="5:24">
      <c r="E83" s="2"/>
      <c r="G83" s="5" t="s">
        <v>187</v>
      </c>
      <c r="H83" s="5" t="s">
        <v>382</v>
      </c>
      <c r="J83" s="8"/>
      <c r="K83" s="279"/>
      <c r="L83" s="282"/>
      <c r="M83" s="15"/>
      <c r="N83" s="15"/>
      <c r="O83" s="15"/>
      <c r="P83" s="15"/>
      <c r="Q83" s="15"/>
      <c r="T83" s="1"/>
      <c r="U83" s="1"/>
      <c r="V83" s="1"/>
      <c r="W83" s="1"/>
      <c r="X83" s="1"/>
    </row>
    <row r="84" spans="5:24">
      <c r="E84" s="2"/>
      <c r="G84" s="5" t="s">
        <v>187</v>
      </c>
      <c r="H84" s="5" t="s">
        <v>383</v>
      </c>
      <c r="J84" s="8"/>
      <c r="K84" s="279"/>
      <c r="L84" s="282"/>
      <c r="M84" s="15"/>
      <c r="N84" s="15"/>
      <c r="O84" s="15"/>
      <c r="P84" s="15"/>
      <c r="Q84" s="15"/>
      <c r="T84" s="1"/>
      <c r="U84" s="1"/>
      <c r="V84" s="1"/>
      <c r="W84" s="1"/>
      <c r="X84" s="1"/>
    </row>
    <row r="85" spans="5:24">
      <c r="E85" s="2"/>
      <c r="G85" s="5" t="s">
        <v>187</v>
      </c>
      <c r="H85" s="5" t="s">
        <v>384</v>
      </c>
      <c r="J85" s="8"/>
      <c r="K85" s="279"/>
      <c r="L85" s="282"/>
      <c r="M85" s="15"/>
      <c r="N85" s="15"/>
      <c r="O85" s="15"/>
      <c r="P85" s="15"/>
      <c r="Q85" s="15"/>
      <c r="T85" s="1"/>
      <c r="U85" s="1"/>
      <c r="V85" s="1"/>
      <c r="W85" s="1"/>
      <c r="X85" s="1"/>
    </row>
    <row r="86" spans="5:24">
      <c r="E86" s="2"/>
      <c r="G86" s="5" t="s">
        <v>187</v>
      </c>
      <c r="H86" s="5" t="s">
        <v>385</v>
      </c>
      <c r="J86" s="8"/>
      <c r="K86" s="279"/>
      <c r="L86" s="282"/>
      <c r="M86" s="15"/>
      <c r="N86" s="15"/>
      <c r="O86" s="15"/>
      <c r="P86" s="15"/>
      <c r="Q86" s="15"/>
      <c r="T86" s="1"/>
      <c r="U86" s="1"/>
      <c r="V86" s="1"/>
      <c r="W86" s="1"/>
      <c r="X86" s="1"/>
    </row>
    <row r="87" spans="5:24">
      <c r="E87" s="2"/>
      <c r="G87" s="5" t="s">
        <v>187</v>
      </c>
      <c r="H87" s="5" t="s">
        <v>386</v>
      </c>
      <c r="J87" s="8"/>
      <c r="K87" s="279"/>
      <c r="L87" s="282"/>
      <c r="M87" s="15"/>
      <c r="N87" s="15"/>
      <c r="O87" s="15"/>
      <c r="P87" s="15"/>
      <c r="Q87" s="15"/>
      <c r="T87" s="1"/>
      <c r="U87" s="1"/>
      <c r="V87" s="1"/>
      <c r="W87" s="1"/>
      <c r="X87" s="1"/>
    </row>
    <row r="88" spans="5:24">
      <c r="E88" s="2"/>
      <c r="G88" s="5" t="s">
        <v>187</v>
      </c>
      <c r="H88" s="5" t="s">
        <v>387</v>
      </c>
      <c r="J88" s="8"/>
      <c r="K88" s="279"/>
      <c r="L88" s="282"/>
      <c r="M88" s="15"/>
      <c r="N88" s="15"/>
      <c r="O88" s="15"/>
      <c r="P88" s="15"/>
      <c r="Q88" s="15"/>
      <c r="T88" s="1"/>
      <c r="U88" s="1"/>
      <c r="V88" s="1"/>
      <c r="W88" s="1"/>
      <c r="X88" s="1"/>
    </row>
    <row r="89" spans="5:24">
      <c r="E89" s="2"/>
      <c r="G89" s="5" t="s">
        <v>187</v>
      </c>
      <c r="H89" s="5" t="s">
        <v>388</v>
      </c>
      <c r="J89" s="8"/>
      <c r="K89" s="279"/>
      <c r="L89" s="282"/>
      <c r="M89" s="15"/>
      <c r="N89" s="15"/>
      <c r="O89" s="15"/>
      <c r="P89" s="15"/>
      <c r="Q89" s="15"/>
      <c r="T89" s="1"/>
      <c r="U89" s="1"/>
      <c r="V89" s="1"/>
      <c r="W89" s="1"/>
      <c r="X89" s="1"/>
    </row>
    <row r="90" spans="5:24">
      <c r="E90" s="2"/>
      <c r="G90" s="5" t="s">
        <v>187</v>
      </c>
      <c r="H90" s="5" t="s">
        <v>389</v>
      </c>
      <c r="J90" s="8"/>
      <c r="K90" s="279"/>
      <c r="L90" s="282"/>
      <c r="M90" s="15"/>
      <c r="N90" s="15"/>
      <c r="O90" s="15"/>
      <c r="P90" s="15"/>
      <c r="Q90" s="15"/>
      <c r="T90" s="1"/>
      <c r="U90" s="1"/>
      <c r="V90" s="1"/>
      <c r="W90" s="1"/>
      <c r="X90" s="1"/>
    </row>
    <row r="91" spans="5:24">
      <c r="E91" s="2"/>
      <c r="G91" s="5" t="s">
        <v>187</v>
      </c>
      <c r="H91" s="5" t="s">
        <v>390</v>
      </c>
      <c r="J91" s="8"/>
      <c r="K91" s="279"/>
      <c r="L91" s="282"/>
      <c r="M91" s="15"/>
      <c r="N91" s="15"/>
      <c r="O91" s="15"/>
      <c r="P91" s="15"/>
      <c r="Q91" s="15"/>
      <c r="T91" s="1"/>
      <c r="U91" s="1"/>
      <c r="V91" s="1"/>
      <c r="W91" s="1"/>
      <c r="X91" s="1"/>
    </row>
    <row r="92" spans="5:24">
      <c r="E92" s="2"/>
      <c r="G92" s="5" t="s">
        <v>187</v>
      </c>
      <c r="H92" s="5" t="s">
        <v>391</v>
      </c>
      <c r="J92" s="8"/>
      <c r="K92" s="279"/>
      <c r="L92" s="282"/>
      <c r="M92" s="15"/>
      <c r="N92" s="15"/>
      <c r="O92" s="15"/>
      <c r="P92" s="15"/>
      <c r="Q92" s="15"/>
      <c r="T92" s="1"/>
      <c r="U92" s="1"/>
      <c r="V92" s="1"/>
      <c r="W92" s="1"/>
      <c r="X92" s="1"/>
    </row>
    <row r="93" spans="5:24">
      <c r="E93" s="2"/>
      <c r="G93" s="5" t="s">
        <v>187</v>
      </c>
      <c r="H93" s="5" t="s">
        <v>392</v>
      </c>
      <c r="J93" s="8"/>
      <c r="K93" s="279"/>
      <c r="L93" s="282"/>
      <c r="M93" s="15"/>
      <c r="N93" s="15"/>
      <c r="O93" s="15"/>
      <c r="P93" s="15"/>
      <c r="Q93" s="15"/>
      <c r="T93" s="1"/>
      <c r="U93" s="1"/>
      <c r="V93" s="1"/>
      <c r="W93" s="1"/>
      <c r="X93" s="1"/>
    </row>
    <row r="94" spans="5:24">
      <c r="E94" s="2"/>
      <c r="G94" s="5" t="s">
        <v>187</v>
      </c>
      <c r="H94" s="5" t="s">
        <v>393</v>
      </c>
      <c r="J94" s="8"/>
      <c r="K94" s="279"/>
      <c r="L94" s="282"/>
      <c r="M94" s="15"/>
      <c r="N94" s="15"/>
      <c r="O94" s="15"/>
      <c r="P94" s="15"/>
      <c r="Q94" s="15"/>
      <c r="T94" s="1"/>
      <c r="U94" s="1"/>
      <c r="V94" s="1"/>
      <c r="W94" s="1"/>
      <c r="X94" s="1"/>
    </row>
    <row r="95" spans="5:24">
      <c r="E95" s="2"/>
      <c r="G95" s="5" t="s">
        <v>187</v>
      </c>
      <c r="H95" s="5" t="s">
        <v>394</v>
      </c>
      <c r="J95" s="8"/>
      <c r="K95" s="279"/>
      <c r="L95" s="282"/>
      <c r="M95" s="15"/>
      <c r="N95" s="15"/>
      <c r="O95" s="15"/>
      <c r="P95" s="15"/>
      <c r="Q95" s="15"/>
      <c r="T95" s="1"/>
      <c r="U95" s="1"/>
      <c r="V95" s="1"/>
      <c r="W95" s="1"/>
      <c r="X95" s="1"/>
    </row>
    <row r="96" spans="5:24">
      <c r="E96" s="2"/>
      <c r="G96" s="5" t="s">
        <v>187</v>
      </c>
      <c r="H96" s="5" t="s">
        <v>395</v>
      </c>
      <c r="J96" s="8"/>
      <c r="K96" s="279"/>
      <c r="L96" s="282"/>
      <c r="M96" s="15"/>
      <c r="N96" s="15"/>
      <c r="O96" s="15"/>
      <c r="P96" s="15"/>
      <c r="Q96" s="15"/>
      <c r="T96" s="1"/>
      <c r="U96" s="1"/>
      <c r="V96" s="1"/>
      <c r="W96" s="1"/>
      <c r="X96" s="1"/>
    </row>
    <row r="97" spans="5:24">
      <c r="E97" s="2"/>
      <c r="G97" s="5" t="s">
        <v>187</v>
      </c>
      <c r="H97" s="5" t="s">
        <v>396</v>
      </c>
      <c r="J97" s="8"/>
      <c r="K97" s="279"/>
      <c r="L97" s="282"/>
      <c r="M97" s="15"/>
      <c r="N97" s="15"/>
      <c r="O97" s="15"/>
      <c r="P97" s="15"/>
      <c r="Q97" s="15"/>
      <c r="T97" s="1"/>
      <c r="U97" s="1"/>
      <c r="V97" s="1"/>
      <c r="W97" s="1"/>
      <c r="X97" s="1"/>
    </row>
    <row r="98" spans="5:24">
      <c r="E98" s="2"/>
      <c r="G98" s="5" t="s">
        <v>187</v>
      </c>
      <c r="H98" s="5" t="s">
        <v>397</v>
      </c>
      <c r="J98" s="8"/>
      <c r="K98" s="279"/>
      <c r="L98" s="282"/>
      <c r="M98" s="15"/>
      <c r="N98" s="15"/>
      <c r="O98" s="15"/>
      <c r="P98" s="15"/>
      <c r="Q98" s="15"/>
      <c r="T98" s="1"/>
      <c r="U98" s="1"/>
      <c r="V98" s="1"/>
      <c r="W98" s="1"/>
      <c r="X98" s="1"/>
    </row>
    <row r="99" spans="5:24">
      <c r="E99" s="2"/>
      <c r="G99" s="5" t="s">
        <v>187</v>
      </c>
      <c r="H99" s="5" t="s">
        <v>398</v>
      </c>
      <c r="J99" s="8"/>
      <c r="K99" s="279"/>
      <c r="L99" s="282"/>
      <c r="M99" s="15"/>
      <c r="N99" s="15"/>
      <c r="O99" s="15"/>
      <c r="P99" s="15"/>
      <c r="Q99" s="15"/>
      <c r="T99" s="1"/>
      <c r="U99" s="1"/>
      <c r="V99" s="1"/>
      <c r="W99" s="1"/>
      <c r="X99" s="1"/>
    </row>
    <row r="100" spans="5:24">
      <c r="E100" s="2"/>
      <c r="G100" s="5" t="s">
        <v>187</v>
      </c>
      <c r="H100" s="5" t="s">
        <v>399</v>
      </c>
      <c r="J100" s="8"/>
      <c r="K100" s="279"/>
      <c r="L100" s="282"/>
      <c r="M100" s="15"/>
      <c r="N100" s="15"/>
      <c r="O100" s="15"/>
      <c r="P100" s="15"/>
      <c r="Q100" s="15"/>
      <c r="T100" s="1"/>
      <c r="U100" s="1"/>
      <c r="V100" s="1"/>
      <c r="W100" s="1"/>
      <c r="X100" s="1"/>
    </row>
    <row r="101" spans="5:24">
      <c r="E101" s="2"/>
      <c r="G101" s="5" t="s">
        <v>187</v>
      </c>
      <c r="H101" s="5" t="s">
        <v>400</v>
      </c>
      <c r="J101" s="8"/>
      <c r="K101" s="279"/>
      <c r="L101" s="282"/>
      <c r="M101" s="15"/>
      <c r="N101" s="15"/>
      <c r="O101" s="15"/>
      <c r="P101" s="15"/>
      <c r="Q101" s="15"/>
      <c r="T101" s="1"/>
      <c r="U101" s="1"/>
      <c r="V101" s="1"/>
      <c r="W101" s="1"/>
      <c r="X101" s="1"/>
    </row>
    <row r="102" spans="5:24">
      <c r="E102" s="2"/>
      <c r="G102" s="5" t="s">
        <v>187</v>
      </c>
      <c r="H102" s="5" t="s">
        <v>401</v>
      </c>
      <c r="J102" s="8"/>
      <c r="K102" s="279"/>
      <c r="L102" s="282"/>
      <c r="M102" s="15"/>
      <c r="N102" s="15"/>
      <c r="O102" s="15"/>
      <c r="P102" s="15"/>
      <c r="Q102" s="15"/>
      <c r="T102" s="1"/>
      <c r="U102" s="1"/>
      <c r="V102" s="1"/>
      <c r="W102" s="1"/>
      <c r="X102" s="1"/>
    </row>
    <row r="103" spans="5:24">
      <c r="E103" s="2"/>
      <c r="G103" s="5" t="s">
        <v>187</v>
      </c>
      <c r="H103" s="5" t="s">
        <v>402</v>
      </c>
      <c r="J103" s="8"/>
      <c r="K103" s="279"/>
      <c r="L103" s="282"/>
      <c r="M103" s="15"/>
      <c r="N103" s="15"/>
      <c r="O103" s="15"/>
      <c r="P103" s="15"/>
      <c r="Q103" s="15"/>
      <c r="T103" s="1"/>
      <c r="U103" s="1"/>
      <c r="V103" s="1"/>
      <c r="W103" s="1"/>
      <c r="X103" s="1"/>
    </row>
    <row r="104" spans="5:24">
      <c r="E104" s="2"/>
      <c r="G104" s="5" t="s">
        <v>187</v>
      </c>
      <c r="H104" s="5" t="s">
        <v>403</v>
      </c>
      <c r="J104" s="8"/>
      <c r="K104" s="279"/>
      <c r="L104" s="282"/>
      <c r="M104" s="15"/>
      <c r="N104" s="15"/>
      <c r="O104" s="15"/>
      <c r="P104" s="15"/>
      <c r="Q104" s="15"/>
      <c r="T104" s="1"/>
      <c r="U104" s="1"/>
      <c r="V104" s="1"/>
      <c r="W104" s="1"/>
      <c r="X104" s="1"/>
    </row>
    <row r="105" spans="5:24">
      <c r="E105" s="2"/>
      <c r="G105" s="5" t="s">
        <v>187</v>
      </c>
      <c r="H105" s="5" t="s">
        <v>404</v>
      </c>
      <c r="J105" s="8"/>
      <c r="K105" s="279"/>
      <c r="L105" s="282"/>
      <c r="M105" s="15"/>
      <c r="N105" s="15"/>
      <c r="O105" s="15"/>
      <c r="P105" s="15"/>
      <c r="Q105" s="15"/>
      <c r="T105" s="1"/>
      <c r="U105" s="1"/>
      <c r="V105" s="1"/>
      <c r="W105" s="1"/>
      <c r="X105" s="1"/>
    </row>
    <row r="106" spans="5:24">
      <c r="E106" s="2"/>
      <c r="G106" s="5" t="s">
        <v>187</v>
      </c>
      <c r="H106" s="5" t="s">
        <v>405</v>
      </c>
      <c r="J106" s="8"/>
      <c r="K106" s="279"/>
      <c r="L106" s="282"/>
      <c r="M106" s="15"/>
      <c r="N106" s="15"/>
      <c r="O106" s="15"/>
      <c r="P106" s="15"/>
      <c r="Q106" s="15"/>
      <c r="T106" s="1"/>
      <c r="U106" s="1"/>
      <c r="V106" s="1"/>
      <c r="W106" s="1"/>
      <c r="X106" s="1"/>
    </row>
    <row r="107" spans="5:24">
      <c r="E107" s="2"/>
      <c r="G107" s="5" t="s">
        <v>187</v>
      </c>
      <c r="H107" s="5" t="s">
        <v>406</v>
      </c>
      <c r="J107" s="8"/>
      <c r="K107" s="279"/>
      <c r="L107" s="282"/>
      <c r="M107" s="15"/>
      <c r="N107" s="15"/>
      <c r="O107" s="15"/>
      <c r="P107" s="15"/>
      <c r="Q107" s="15"/>
      <c r="T107" s="1"/>
      <c r="U107" s="1"/>
      <c r="V107" s="1"/>
      <c r="W107" s="1"/>
      <c r="X107" s="1"/>
    </row>
    <row r="108" spans="5:24">
      <c r="E108" s="2"/>
      <c r="G108" s="5" t="s">
        <v>187</v>
      </c>
      <c r="H108" s="5" t="s">
        <v>407</v>
      </c>
      <c r="J108" s="8"/>
      <c r="K108" s="279"/>
      <c r="L108" s="282"/>
      <c r="M108" s="15"/>
      <c r="N108" s="15"/>
      <c r="O108" s="15"/>
      <c r="P108" s="15"/>
      <c r="Q108" s="15"/>
      <c r="T108" s="1"/>
      <c r="U108" s="1"/>
      <c r="V108" s="1"/>
      <c r="W108" s="1"/>
      <c r="X108" s="1"/>
    </row>
    <row r="109" spans="5:24">
      <c r="E109" s="2"/>
      <c r="G109" s="5" t="s">
        <v>187</v>
      </c>
      <c r="H109" s="5" t="s">
        <v>408</v>
      </c>
      <c r="J109" s="8"/>
      <c r="K109" s="279"/>
      <c r="L109" s="282"/>
      <c r="M109" s="15"/>
      <c r="N109" s="15"/>
      <c r="O109" s="15"/>
      <c r="P109" s="15"/>
      <c r="Q109" s="15"/>
      <c r="T109" s="1"/>
      <c r="U109" s="1"/>
      <c r="V109" s="1"/>
      <c r="W109" s="1"/>
      <c r="X109" s="1"/>
    </row>
    <row r="110" spans="5:24">
      <c r="E110" s="2"/>
      <c r="G110" s="5" t="s">
        <v>187</v>
      </c>
      <c r="H110" s="5" t="s">
        <v>409</v>
      </c>
      <c r="J110" s="8"/>
      <c r="K110" s="279"/>
      <c r="L110" s="282"/>
      <c r="M110" s="15"/>
      <c r="N110" s="15"/>
      <c r="O110" s="15"/>
      <c r="P110" s="15"/>
      <c r="Q110" s="15"/>
      <c r="T110" s="1"/>
      <c r="U110" s="1"/>
      <c r="V110" s="1"/>
      <c r="W110" s="1"/>
      <c r="X110" s="1"/>
    </row>
    <row r="111" spans="5:24">
      <c r="E111" s="2"/>
      <c r="G111" s="5" t="s">
        <v>187</v>
      </c>
      <c r="H111" s="5" t="s">
        <v>410</v>
      </c>
      <c r="J111" s="8"/>
      <c r="K111" s="279"/>
      <c r="L111" s="282"/>
      <c r="M111" s="15"/>
      <c r="N111" s="15"/>
      <c r="O111" s="15"/>
      <c r="P111" s="15"/>
      <c r="Q111" s="15"/>
      <c r="T111" s="1"/>
      <c r="U111" s="1"/>
      <c r="V111" s="1"/>
      <c r="W111" s="1"/>
      <c r="X111" s="1"/>
    </row>
    <row r="112" spans="5:24">
      <c r="E112" s="2"/>
      <c r="G112" s="5" t="s">
        <v>187</v>
      </c>
      <c r="H112" s="5" t="s">
        <v>411</v>
      </c>
      <c r="J112" s="8"/>
      <c r="K112" s="279"/>
      <c r="L112" s="282"/>
      <c r="M112" s="15"/>
      <c r="N112" s="15"/>
      <c r="O112" s="15"/>
      <c r="P112" s="15"/>
      <c r="Q112" s="15"/>
      <c r="T112" s="1"/>
      <c r="U112" s="1"/>
      <c r="V112" s="1"/>
      <c r="W112" s="1"/>
      <c r="X112" s="1"/>
    </row>
    <row r="113" spans="5:24">
      <c r="E113" s="2"/>
      <c r="G113" s="5" t="s">
        <v>187</v>
      </c>
      <c r="H113" s="5" t="s">
        <v>412</v>
      </c>
      <c r="J113" s="8"/>
      <c r="K113" s="279"/>
      <c r="L113" s="282"/>
      <c r="M113" s="15"/>
      <c r="N113" s="15"/>
      <c r="O113" s="15"/>
      <c r="P113" s="15"/>
      <c r="Q113" s="15"/>
      <c r="T113" s="1"/>
      <c r="U113" s="1"/>
      <c r="V113" s="1"/>
      <c r="W113" s="1"/>
      <c r="X113" s="1"/>
    </row>
    <row r="114" spans="5:24">
      <c r="E114" s="2"/>
      <c r="G114" s="5" t="s">
        <v>187</v>
      </c>
      <c r="H114" s="5" t="s">
        <v>413</v>
      </c>
      <c r="J114" s="8"/>
      <c r="K114" s="279"/>
      <c r="L114" s="282"/>
      <c r="M114" s="15"/>
      <c r="N114" s="15"/>
      <c r="O114" s="15"/>
      <c r="P114" s="15"/>
      <c r="Q114" s="15"/>
      <c r="T114" s="1"/>
      <c r="U114" s="1"/>
      <c r="V114" s="1"/>
      <c r="W114" s="1"/>
      <c r="X114" s="1"/>
    </row>
    <row r="115" spans="5:24">
      <c r="E115" s="2"/>
      <c r="G115" s="5" t="s">
        <v>187</v>
      </c>
      <c r="H115" s="5" t="s">
        <v>414</v>
      </c>
      <c r="J115" s="8"/>
      <c r="K115" s="279"/>
      <c r="L115" s="282"/>
      <c r="M115" s="15"/>
      <c r="N115" s="15"/>
      <c r="O115" s="15"/>
      <c r="P115" s="15"/>
      <c r="Q115" s="15"/>
      <c r="T115" s="1"/>
      <c r="U115" s="1"/>
      <c r="V115" s="1"/>
      <c r="W115" s="1"/>
      <c r="X115" s="1"/>
    </row>
    <row r="116" spans="5:24">
      <c r="E116" s="2"/>
      <c r="G116" s="5" t="s">
        <v>187</v>
      </c>
      <c r="H116" s="5" t="s">
        <v>415</v>
      </c>
      <c r="J116" s="8"/>
      <c r="K116" s="279"/>
      <c r="L116" s="282"/>
      <c r="M116" s="15"/>
      <c r="N116" s="15"/>
      <c r="O116" s="15"/>
      <c r="P116" s="15"/>
      <c r="Q116" s="15"/>
      <c r="T116" s="1"/>
      <c r="U116" s="1"/>
      <c r="V116" s="1"/>
      <c r="W116" s="1"/>
      <c r="X116" s="1"/>
    </row>
    <row r="117" spans="5:24">
      <c r="E117" s="2"/>
      <c r="G117" s="5" t="s">
        <v>187</v>
      </c>
      <c r="H117" s="5" t="s">
        <v>416</v>
      </c>
      <c r="J117" s="8"/>
      <c r="K117" s="279"/>
      <c r="L117" s="282"/>
      <c r="M117" s="15"/>
      <c r="N117" s="15"/>
      <c r="O117" s="15"/>
      <c r="P117" s="15"/>
      <c r="Q117" s="15"/>
      <c r="T117" s="1"/>
      <c r="U117" s="1"/>
      <c r="V117" s="1"/>
      <c r="W117" s="1"/>
      <c r="X117" s="1"/>
    </row>
    <row r="118" spans="5:24">
      <c r="E118" s="2"/>
      <c r="G118" s="5" t="s">
        <v>187</v>
      </c>
      <c r="H118" s="5" t="s">
        <v>417</v>
      </c>
      <c r="J118" s="8"/>
      <c r="K118" s="279"/>
      <c r="L118" s="282"/>
      <c r="M118" s="15"/>
      <c r="N118" s="15"/>
      <c r="O118" s="15"/>
      <c r="P118" s="15"/>
      <c r="Q118" s="15"/>
      <c r="T118" s="1"/>
      <c r="U118" s="1"/>
      <c r="V118" s="1"/>
      <c r="W118" s="1"/>
      <c r="X118" s="1"/>
    </row>
    <row r="119" spans="5:24">
      <c r="E119" s="2"/>
      <c r="G119" s="5" t="s">
        <v>187</v>
      </c>
      <c r="H119" s="5" t="s">
        <v>418</v>
      </c>
      <c r="J119" s="8"/>
      <c r="K119" s="279"/>
      <c r="L119" s="282"/>
      <c r="M119" s="15"/>
      <c r="N119" s="15"/>
      <c r="O119" s="15"/>
      <c r="P119" s="15"/>
      <c r="Q119" s="15"/>
      <c r="T119" s="1"/>
      <c r="U119" s="1"/>
      <c r="V119" s="1"/>
      <c r="W119" s="1"/>
      <c r="X119" s="1"/>
    </row>
    <row r="120" spans="5:24">
      <c r="E120" s="2"/>
      <c r="G120" s="5" t="s">
        <v>187</v>
      </c>
      <c r="H120" s="5" t="s">
        <v>419</v>
      </c>
      <c r="J120" s="8"/>
      <c r="K120" s="279"/>
      <c r="L120" s="282"/>
      <c r="M120" s="15"/>
      <c r="N120" s="15"/>
      <c r="O120" s="15"/>
      <c r="P120" s="15"/>
      <c r="Q120" s="15"/>
      <c r="T120" s="1"/>
      <c r="U120" s="1"/>
      <c r="V120" s="1"/>
      <c r="W120" s="1"/>
      <c r="X120" s="1"/>
    </row>
    <row r="121" spans="5:24">
      <c r="E121" s="2"/>
      <c r="G121" s="5" t="s">
        <v>187</v>
      </c>
      <c r="H121" s="5" t="s">
        <v>420</v>
      </c>
      <c r="J121" s="8"/>
      <c r="K121" s="279"/>
      <c r="L121" s="282"/>
      <c r="M121" s="15"/>
      <c r="N121" s="15"/>
      <c r="O121" s="15"/>
      <c r="P121" s="15"/>
      <c r="Q121" s="15"/>
      <c r="T121" s="1"/>
      <c r="U121" s="1"/>
      <c r="V121" s="1"/>
      <c r="W121" s="1"/>
      <c r="X121" s="1"/>
    </row>
    <row r="122" spans="5:24">
      <c r="E122" s="2"/>
      <c r="G122" s="5" t="s">
        <v>187</v>
      </c>
      <c r="H122" s="5" t="s">
        <v>421</v>
      </c>
      <c r="J122" s="8"/>
      <c r="K122" s="279"/>
      <c r="L122" s="282"/>
      <c r="M122" s="15"/>
      <c r="N122" s="15"/>
      <c r="O122" s="15"/>
      <c r="P122" s="15"/>
      <c r="Q122" s="15"/>
      <c r="T122" s="1"/>
      <c r="U122" s="1"/>
      <c r="V122" s="1"/>
      <c r="W122" s="1"/>
      <c r="X122" s="1"/>
    </row>
    <row r="123" spans="5:24">
      <c r="E123" s="2"/>
      <c r="G123" s="5" t="s">
        <v>187</v>
      </c>
      <c r="H123" s="5" t="s">
        <v>422</v>
      </c>
      <c r="J123" s="8"/>
      <c r="K123" s="279"/>
      <c r="L123" s="282"/>
      <c r="M123" s="15"/>
      <c r="N123" s="15"/>
      <c r="O123" s="15"/>
      <c r="P123" s="15"/>
      <c r="Q123" s="15"/>
      <c r="T123" s="1"/>
      <c r="U123" s="1"/>
      <c r="V123" s="1"/>
      <c r="W123" s="1"/>
      <c r="X123" s="1"/>
    </row>
    <row r="124" spans="5:24">
      <c r="E124" s="2"/>
      <c r="G124" s="5" t="s">
        <v>187</v>
      </c>
      <c r="H124" s="5" t="s">
        <v>423</v>
      </c>
      <c r="J124" s="8"/>
      <c r="K124" s="279"/>
      <c r="L124" s="282"/>
      <c r="M124" s="15"/>
      <c r="N124" s="15"/>
      <c r="O124" s="15"/>
      <c r="P124" s="15"/>
      <c r="Q124" s="15"/>
      <c r="T124" s="1"/>
      <c r="U124" s="1"/>
      <c r="V124" s="1"/>
      <c r="W124" s="1"/>
      <c r="X124" s="1"/>
    </row>
    <row r="125" spans="5:24">
      <c r="E125" s="2"/>
      <c r="G125" s="5" t="s">
        <v>187</v>
      </c>
      <c r="H125" s="5" t="s">
        <v>424</v>
      </c>
      <c r="J125" s="8"/>
      <c r="K125" s="279"/>
      <c r="L125" s="282"/>
      <c r="M125" s="15"/>
      <c r="N125" s="15"/>
      <c r="O125" s="15"/>
      <c r="P125" s="15"/>
      <c r="Q125" s="15"/>
      <c r="T125" s="1"/>
      <c r="U125" s="1"/>
      <c r="V125" s="1"/>
      <c r="W125" s="1"/>
      <c r="X125" s="1"/>
    </row>
    <row r="126" spans="5:24">
      <c r="E126" s="2"/>
      <c r="G126" s="5" t="s">
        <v>187</v>
      </c>
      <c r="H126" s="5" t="s">
        <v>425</v>
      </c>
      <c r="J126" s="8"/>
      <c r="K126" s="279"/>
      <c r="L126" s="282"/>
      <c r="M126" s="15"/>
      <c r="N126" s="15"/>
      <c r="O126" s="15"/>
      <c r="P126" s="15"/>
      <c r="Q126" s="15"/>
      <c r="T126" s="1"/>
      <c r="U126" s="1"/>
      <c r="V126" s="1"/>
      <c r="W126" s="1"/>
      <c r="X126" s="1"/>
    </row>
    <row r="127" spans="5:24">
      <c r="E127" s="2"/>
      <c r="G127" s="5" t="s">
        <v>187</v>
      </c>
      <c r="H127" s="5" t="s">
        <v>426</v>
      </c>
      <c r="J127" s="8"/>
      <c r="K127" s="279"/>
      <c r="L127" s="282"/>
      <c r="M127" s="15"/>
      <c r="N127" s="15"/>
      <c r="O127" s="15"/>
      <c r="P127" s="15"/>
      <c r="Q127" s="15"/>
      <c r="T127" s="1"/>
      <c r="U127" s="1"/>
      <c r="V127" s="1"/>
      <c r="W127" s="1"/>
      <c r="X127" s="1"/>
    </row>
    <row r="128" spans="5:24">
      <c r="E128" s="2"/>
      <c r="G128" s="5" t="s">
        <v>187</v>
      </c>
      <c r="H128" s="5" t="s">
        <v>427</v>
      </c>
      <c r="J128" s="8"/>
      <c r="K128" s="279"/>
      <c r="L128" s="282"/>
      <c r="M128" s="15"/>
      <c r="N128" s="15"/>
      <c r="O128" s="15"/>
      <c r="P128" s="15"/>
      <c r="Q128" s="15"/>
      <c r="T128" s="1"/>
      <c r="U128" s="1"/>
      <c r="V128" s="1"/>
      <c r="W128" s="1"/>
      <c r="X128" s="1"/>
    </row>
    <row r="129" spans="5:24">
      <c r="E129" s="2"/>
      <c r="G129" s="5" t="s">
        <v>187</v>
      </c>
      <c r="H129" s="5" t="s">
        <v>428</v>
      </c>
      <c r="J129" s="8"/>
      <c r="K129" s="279"/>
      <c r="L129" s="282"/>
      <c r="M129" s="15"/>
      <c r="N129" s="15"/>
      <c r="O129" s="15"/>
      <c r="P129" s="15"/>
      <c r="Q129" s="15"/>
      <c r="T129" s="1"/>
      <c r="U129" s="1"/>
      <c r="V129" s="1"/>
      <c r="W129" s="1"/>
      <c r="X129" s="1"/>
    </row>
    <row r="130" spans="5:24">
      <c r="E130" s="2"/>
      <c r="G130" s="5" t="s">
        <v>187</v>
      </c>
      <c r="H130" s="5" t="s">
        <v>429</v>
      </c>
      <c r="J130" s="8"/>
      <c r="K130" s="279"/>
      <c r="L130" s="282"/>
      <c r="M130" s="15"/>
      <c r="N130" s="15"/>
      <c r="O130" s="15"/>
      <c r="P130" s="15"/>
      <c r="Q130" s="15"/>
      <c r="T130" s="1"/>
      <c r="U130" s="1"/>
      <c r="V130" s="1"/>
      <c r="W130" s="1"/>
      <c r="X130" s="1"/>
    </row>
    <row r="131" spans="5:24">
      <c r="E131" s="2"/>
      <c r="G131" s="5" t="s">
        <v>187</v>
      </c>
      <c r="H131" s="5" t="s">
        <v>430</v>
      </c>
      <c r="J131" s="8"/>
      <c r="K131" s="279"/>
      <c r="L131" s="282"/>
      <c r="M131" s="15"/>
      <c r="N131" s="15"/>
      <c r="O131" s="15"/>
      <c r="P131" s="15"/>
      <c r="Q131" s="15"/>
      <c r="T131" s="1"/>
      <c r="U131" s="1"/>
      <c r="V131" s="1"/>
      <c r="W131" s="1"/>
      <c r="X131" s="1"/>
    </row>
    <row r="132" spans="5:24">
      <c r="E132" s="2"/>
      <c r="G132" s="5" t="s">
        <v>187</v>
      </c>
      <c r="H132" s="5" t="s">
        <v>431</v>
      </c>
      <c r="J132" s="8"/>
      <c r="K132" s="279"/>
      <c r="L132" s="282"/>
      <c r="M132" s="15"/>
      <c r="N132" s="15"/>
      <c r="O132" s="15"/>
      <c r="P132" s="15"/>
      <c r="Q132" s="15"/>
      <c r="T132" s="1"/>
      <c r="U132" s="1"/>
      <c r="V132" s="1"/>
      <c r="W132" s="1"/>
      <c r="X132" s="1"/>
    </row>
    <row r="133" spans="5:24">
      <c r="E133" s="2"/>
      <c r="G133" s="5" t="s">
        <v>187</v>
      </c>
      <c r="H133" s="5" t="s">
        <v>432</v>
      </c>
      <c r="J133" s="8"/>
      <c r="K133" s="279"/>
      <c r="L133" s="282"/>
      <c r="M133" s="15"/>
      <c r="N133" s="15"/>
      <c r="O133" s="15"/>
      <c r="P133" s="15"/>
      <c r="Q133" s="15"/>
      <c r="T133" s="1"/>
      <c r="U133" s="1"/>
      <c r="V133" s="1"/>
      <c r="W133" s="1"/>
      <c r="X133" s="1"/>
    </row>
    <row r="134" spans="5:24">
      <c r="E134" s="2"/>
      <c r="G134" s="5" t="s">
        <v>187</v>
      </c>
      <c r="H134" s="5" t="s">
        <v>433</v>
      </c>
      <c r="J134" s="8"/>
      <c r="K134" s="279"/>
      <c r="L134" s="282"/>
      <c r="M134" s="15"/>
      <c r="N134" s="15"/>
      <c r="O134" s="15"/>
      <c r="P134" s="15"/>
      <c r="Q134" s="15"/>
      <c r="T134" s="1"/>
      <c r="U134" s="1"/>
      <c r="V134" s="1"/>
      <c r="W134" s="1"/>
      <c r="X134" s="1"/>
    </row>
    <row r="135" spans="5:24">
      <c r="E135" s="2"/>
      <c r="G135" s="5" t="s">
        <v>187</v>
      </c>
      <c r="H135" s="5" t="s">
        <v>434</v>
      </c>
      <c r="J135" s="8"/>
      <c r="K135" s="279"/>
      <c r="L135" s="282"/>
      <c r="M135" s="15"/>
      <c r="N135" s="15"/>
      <c r="O135" s="15"/>
      <c r="P135" s="15"/>
      <c r="Q135" s="15"/>
      <c r="T135" s="1"/>
      <c r="U135" s="1"/>
      <c r="V135" s="1"/>
      <c r="W135" s="1"/>
      <c r="X135" s="1"/>
    </row>
    <row r="136" spans="5:24">
      <c r="E136" s="2"/>
      <c r="G136" s="5" t="s">
        <v>187</v>
      </c>
      <c r="H136" s="5" t="s">
        <v>435</v>
      </c>
      <c r="J136" s="8"/>
      <c r="K136" s="279"/>
      <c r="L136" s="282"/>
      <c r="M136" s="15"/>
      <c r="N136" s="15"/>
      <c r="O136" s="15"/>
      <c r="P136" s="15"/>
      <c r="Q136" s="15"/>
      <c r="T136" s="1"/>
      <c r="U136" s="1"/>
      <c r="V136" s="1"/>
      <c r="W136" s="1"/>
      <c r="X136" s="1"/>
    </row>
    <row r="137" spans="5:24">
      <c r="E137" s="2"/>
      <c r="G137" s="5" t="s">
        <v>187</v>
      </c>
      <c r="H137" s="5" t="s">
        <v>436</v>
      </c>
      <c r="J137" s="8"/>
      <c r="K137" s="279"/>
      <c r="L137" s="282"/>
      <c r="M137" s="15"/>
      <c r="N137" s="15"/>
      <c r="O137" s="15"/>
      <c r="P137" s="15"/>
      <c r="Q137" s="15"/>
      <c r="T137" s="1"/>
      <c r="U137" s="1"/>
      <c r="V137" s="1"/>
      <c r="W137" s="1"/>
      <c r="X137" s="1"/>
    </row>
    <row r="138" spans="5:24">
      <c r="E138" s="2"/>
      <c r="G138" s="5" t="s">
        <v>187</v>
      </c>
      <c r="H138" s="5" t="s">
        <v>437</v>
      </c>
      <c r="J138" s="8"/>
      <c r="K138" s="279"/>
      <c r="L138" s="282"/>
      <c r="M138" s="15"/>
      <c r="N138" s="15"/>
      <c r="O138" s="15"/>
      <c r="P138" s="15"/>
      <c r="Q138" s="15"/>
      <c r="T138" s="1"/>
      <c r="U138" s="1"/>
      <c r="V138" s="1"/>
      <c r="W138" s="1"/>
      <c r="X138" s="1"/>
    </row>
    <row r="139" spans="5:24">
      <c r="E139" s="2"/>
      <c r="G139" s="5" t="s">
        <v>187</v>
      </c>
      <c r="H139" s="5" t="s">
        <v>438</v>
      </c>
      <c r="J139" s="8"/>
      <c r="K139" s="279"/>
      <c r="L139" s="282"/>
      <c r="M139" s="15"/>
      <c r="N139" s="15"/>
      <c r="O139" s="15"/>
      <c r="P139" s="15"/>
      <c r="Q139" s="15"/>
      <c r="T139" s="1"/>
      <c r="U139" s="1"/>
      <c r="V139" s="1"/>
      <c r="W139" s="1"/>
      <c r="X139" s="1"/>
    </row>
    <row r="140" spans="5:24">
      <c r="E140" s="2"/>
      <c r="G140" s="5" t="s">
        <v>187</v>
      </c>
      <c r="H140" s="5" t="s">
        <v>439</v>
      </c>
      <c r="J140" s="8"/>
      <c r="K140" s="279"/>
      <c r="L140" s="282"/>
      <c r="M140" s="15"/>
      <c r="N140" s="15"/>
      <c r="O140" s="15"/>
      <c r="P140" s="15"/>
      <c r="Q140" s="15"/>
      <c r="T140" s="1"/>
      <c r="U140" s="1"/>
      <c r="V140" s="1"/>
      <c r="W140" s="1"/>
      <c r="X140" s="1"/>
    </row>
    <row r="141" spans="5:24">
      <c r="E141" s="2"/>
      <c r="G141" s="5" t="s">
        <v>187</v>
      </c>
      <c r="H141" s="5" t="s">
        <v>440</v>
      </c>
      <c r="J141" s="8"/>
      <c r="K141" s="279"/>
      <c r="L141" s="282"/>
      <c r="M141" s="15"/>
      <c r="N141" s="15"/>
      <c r="O141" s="15"/>
      <c r="P141" s="15"/>
      <c r="Q141" s="15"/>
      <c r="T141" s="1"/>
      <c r="U141" s="1"/>
      <c r="V141" s="1"/>
      <c r="W141" s="1"/>
      <c r="X141" s="1"/>
    </row>
    <row r="142" spans="5:24">
      <c r="E142" s="2"/>
      <c r="G142" s="5" t="s">
        <v>187</v>
      </c>
      <c r="H142" s="5" t="s">
        <v>441</v>
      </c>
      <c r="J142" s="8"/>
      <c r="K142" s="279"/>
      <c r="L142" s="282"/>
      <c r="M142" s="15"/>
      <c r="N142" s="15"/>
      <c r="O142" s="15"/>
      <c r="P142" s="15"/>
      <c r="Q142" s="15"/>
      <c r="T142" s="1"/>
      <c r="U142" s="1"/>
      <c r="V142" s="1"/>
      <c r="W142" s="1"/>
      <c r="X142" s="1"/>
    </row>
    <row r="143" spans="5:24">
      <c r="E143" s="2"/>
      <c r="G143" s="5" t="s">
        <v>187</v>
      </c>
      <c r="H143" s="5" t="s">
        <v>442</v>
      </c>
      <c r="J143" s="8"/>
      <c r="K143" s="279"/>
      <c r="L143" s="282"/>
      <c r="M143" s="15"/>
      <c r="N143" s="15"/>
      <c r="O143" s="15"/>
      <c r="P143" s="15"/>
      <c r="Q143" s="15"/>
      <c r="T143" s="1"/>
      <c r="U143" s="1"/>
      <c r="V143" s="1"/>
      <c r="W143" s="1"/>
      <c r="X143" s="1"/>
    </row>
    <row r="144" spans="5:24">
      <c r="E144" s="2"/>
      <c r="G144" s="5" t="s">
        <v>187</v>
      </c>
      <c r="H144" s="5" t="s">
        <v>443</v>
      </c>
      <c r="J144" s="8"/>
      <c r="K144" s="279"/>
      <c r="L144" s="282"/>
      <c r="M144" s="15"/>
      <c r="N144" s="15"/>
      <c r="O144" s="15"/>
      <c r="P144" s="15"/>
      <c r="Q144" s="15"/>
      <c r="T144" s="1"/>
      <c r="U144" s="1"/>
      <c r="V144" s="1"/>
      <c r="W144" s="1"/>
      <c r="X144" s="1"/>
    </row>
    <row r="145" spans="5:24">
      <c r="E145" s="2"/>
      <c r="G145" s="5" t="s">
        <v>187</v>
      </c>
      <c r="H145" s="5" t="s">
        <v>444</v>
      </c>
      <c r="J145" s="8"/>
      <c r="K145" s="279"/>
      <c r="L145" s="282"/>
      <c r="M145" s="15"/>
      <c r="N145" s="15"/>
      <c r="O145" s="15"/>
      <c r="P145" s="15"/>
      <c r="Q145" s="15"/>
      <c r="T145" s="1"/>
      <c r="U145" s="1"/>
      <c r="V145" s="1"/>
      <c r="W145" s="1"/>
      <c r="X145" s="1"/>
    </row>
    <row r="146" spans="5:24">
      <c r="E146" s="2"/>
      <c r="G146" s="5" t="s">
        <v>187</v>
      </c>
      <c r="H146" s="5" t="s">
        <v>445</v>
      </c>
      <c r="J146" s="8"/>
      <c r="K146" s="279"/>
      <c r="L146" s="282"/>
      <c r="M146" s="15"/>
      <c r="N146" s="15"/>
      <c r="O146" s="15"/>
      <c r="P146" s="15"/>
      <c r="Q146" s="15"/>
      <c r="T146" s="1"/>
      <c r="U146" s="1"/>
      <c r="V146" s="1"/>
      <c r="W146" s="1"/>
      <c r="X146" s="1"/>
    </row>
    <row r="147" spans="5:24">
      <c r="E147" s="2"/>
      <c r="G147" s="5" t="s">
        <v>187</v>
      </c>
      <c r="H147" s="5" t="s">
        <v>446</v>
      </c>
      <c r="J147" s="8"/>
      <c r="K147" s="279"/>
      <c r="L147" s="282"/>
      <c r="M147" s="15"/>
      <c r="N147" s="15"/>
      <c r="O147" s="15"/>
      <c r="P147" s="15"/>
      <c r="Q147" s="15"/>
      <c r="T147" s="1"/>
      <c r="U147" s="1"/>
      <c r="V147" s="1"/>
      <c r="W147" s="1"/>
      <c r="X147" s="1"/>
    </row>
    <row r="148" spans="5:24">
      <c r="E148" s="2"/>
      <c r="G148" s="5" t="s">
        <v>187</v>
      </c>
      <c r="H148" s="5" t="s">
        <v>447</v>
      </c>
      <c r="J148" s="8"/>
      <c r="K148" s="279"/>
      <c r="L148" s="282"/>
      <c r="M148" s="15"/>
      <c r="N148" s="15"/>
      <c r="O148" s="15"/>
      <c r="P148" s="15"/>
      <c r="Q148" s="15"/>
      <c r="T148" s="1"/>
      <c r="U148" s="1"/>
      <c r="V148" s="1"/>
      <c r="W148" s="1"/>
      <c r="X148" s="1"/>
    </row>
    <row r="149" spans="5:24">
      <c r="E149" s="2"/>
      <c r="G149" s="5" t="s">
        <v>187</v>
      </c>
      <c r="H149" s="5" t="s">
        <v>448</v>
      </c>
      <c r="J149" s="8"/>
      <c r="K149" s="279"/>
      <c r="L149" s="282"/>
      <c r="M149" s="15"/>
      <c r="N149" s="15"/>
      <c r="O149" s="15"/>
      <c r="P149" s="15"/>
      <c r="Q149" s="15"/>
      <c r="T149" s="1"/>
      <c r="U149" s="1"/>
      <c r="V149" s="1"/>
      <c r="W149" s="1"/>
      <c r="X149" s="1"/>
    </row>
    <row r="150" spans="5:24">
      <c r="E150" s="2"/>
      <c r="G150" s="5" t="s">
        <v>187</v>
      </c>
      <c r="H150" s="5" t="s">
        <v>449</v>
      </c>
      <c r="J150" s="8"/>
      <c r="K150" s="279"/>
      <c r="L150" s="282"/>
      <c r="M150" s="15"/>
      <c r="N150" s="15"/>
      <c r="O150" s="15"/>
      <c r="P150" s="15"/>
      <c r="Q150" s="15"/>
      <c r="T150" s="1"/>
      <c r="U150" s="1"/>
      <c r="V150" s="1"/>
      <c r="W150" s="1"/>
      <c r="X150" s="1"/>
    </row>
    <row r="151" spans="5:24">
      <c r="E151" s="2"/>
      <c r="G151" s="5" t="s">
        <v>187</v>
      </c>
      <c r="H151" s="5" t="s">
        <v>450</v>
      </c>
      <c r="J151" s="8"/>
      <c r="K151" s="279"/>
      <c r="L151" s="282"/>
      <c r="M151" s="15"/>
      <c r="N151" s="15"/>
      <c r="O151" s="15"/>
      <c r="P151" s="15"/>
      <c r="Q151" s="15"/>
      <c r="T151" s="1"/>
      <c r="U151" s="1"/>
      <c r="V151" s="1"/>
      <c r="W151" s="1"/>
      <c r="X151" s="1"/>
    </row>
    <row r="152" spans="5:24">
      <c r="E152" s="2"/>
      <c r="G152" s="5" t="s">
        <v>187</v>
      </c>
      <c r="H152" s="5" t="s">
        <v>451</v>
      </c>
      <c r="J152" s="8"/>
      <c r="K152" s="279"/>
      <c r="L152" s="282"/>
      <c r="M152" s="15"/>
      <c r="N152" s="15"/>
      <c r="O152" s="15"/>
      <c r="P152" s="15"/>
      <c r="Q152" s="15"/>
      <c r="T152" s="1"/>
      <c r="U152" s="1"/>
      <c r="V152" s="1"/>
      <c r="W152" s="1"/>
      <c r="X152" s="1"/>
    </row>
    <row r="153" spans="5:24">
      <c r="E153" s="2"/>
      <c r="G153" s="5" t="s">
        <v>187</v>
      </c>
      <c r="H153" s="5" t="s">
        <v>452</v>
      </c>
      <c r="J153" s="8"/>
      <c r="K153" s="279"/>
      <c r="L153" s="282"/>
      <c r="M153" s="15"/>
      <c r="N153" s="15"/>
      <c r="O153" s="15"/>
      <c r="P153" s="15"/>
      <c r="Q153" s="15"/>
      <c r="T153" s="1"/>
      <c r="U153" s="1"/>
      <c r="V153" s="1"/>
      <c r="W153" s="1"/>
      <c r="X153" s="1"/>
    </row>
    <row r="154" spans="5:24">
      <c r="E154" s="2"/>
      <c r="G154" s="5" t="s">
        <v>187</v>
      </c>
      <c r="H154" s="5" t="s">
        <v>453</v>
      </c>
      <c r="J154" s="8"/>
      <c r="K154" s="279"/>
      <c r="L154" s="282"/>
      <c r="M154" s="15"/>
      <c r="N154" s="15"/>
      <c r="O154" s="15"/>
      <c r="P154" s="15"/>
      <c r="Q154" s="15"/>
      <c r="T154" s="1"/>
      <c r="U154" s="1"/>
      <c r="V154" s="1"/>
      <c r="W154" s="1"/>
      <c r="X154" s="1"/>
    </row>
    <row r="155" spans="5:24">
      <c r="E155" s="2"/>
      <c r="G155" s="5" t="s">
        <v>187</v>
      </c>
      <c r="H155" s="5" t="s">
        <v>454</v>
      </c>
      <c r="J155" s="8"/>
      <c r="K155" s="279"/>
      <c r="L155" s="282"/>
      <c r="M155" s="15"/>
      <c r="N155" s="15"/>
      <c r="O155" s="15"/>
      <c r="P155" s="15"/>
      <c r="Q155" s="15"/>
      <c r="T155" s="1"/>
      <c r="U155" s="1"/>
      <c r="V155" s="1"/>
      <c r="W155" s="1"/>
      <c r="X155" s="1"/>
    </row>
    <row r="156" spans="5:24">
      <c r="E156" s="2"/>
      <c r="G156" s="5" t="s">
        <v>187</v>
      </c>
      <c r="H156" s="5" t="s">
        <v>455</v>
      </c>
      <c r="J156" s="8"/>
      <c r="K156" s="279"/>
      <c r="L156" s="282"/>
      <c r="M156" s="15"/>
      <c r="N156" s="15"/>
      <c r="O156" s="15"/>
      <c r="P156" s="15"/>
      <c r="Q156" s="15"/>
      <c r="T156" s="1"/>
      <c r="U156" s="1"/>
      <c r="V156" s="1"/>
      <c r="W156" s="1"/>
      <c r="X156" s="1"/>
    </row>
    <row r="157" spans="5:24">
      <c r="E157" s="2"/>
      <c r="G157" s="5" t="s">
        <v>187</v>
      </c>
      <c r="H157" s="5" t="s">
        <v>456</v>
      </c>
      <c r="J157" s="8"/>
      <c r="K157" s="279"/>
      <c r="L157" s="282"/>
      <c r="M157" s="15"/>
      <c r="N157" s="15"/>
      <c r="O157" s="15"/>
      <c r="P157" s="15"/>
      <c r="Q157" s="15"/>
      <c r="T157" s="1"/>
      <c r="U157" s="1"/>
      <c r="V157" s="1"/>
      <c r="W157" s="1"/>
      <c r="X157" s="1"/>
    </row>
    <row r="158" spans="5:24">
      <c r="E158" s="2"/>
      <c r="G158" s="5" t="s">
        <v>187</v>
      </c>
      <c r="H158" s="5" t="s">
        <v>457</v>
      </c>
      <c r="J158" s="8"/>
      <c r="K158" s="279"/>
      <c r="L158" s="282"/>
      <c r="M158" s="15"/>
      <c r="N158" s="15"/>
      <c r="O158" s="15"/>
      <c r="P158" s="15"/>
      <c r="Q158" s="15"/>
      <c r="T158" s="1"/>
      <c r="U158" s="1"/>
      <c r="V158" s="1"/>
      <c r="W158" s="1"/>
      <c r="X158" s="1"/>
    </row>
    <row r="159" spans="5:24">
      <c r="E159" s="2"/>
      <c r="G159" s="5" t="s">
        <v>187</v>
      </c>
      <c r="H159" s="5" t="s">
        <v>458</v>
      </c>
      <c r="J159" s="8"/>
      <c r="K159" s="279"/>
      <c r="L159" s="282"/>
      <c r="M159" s="15"/>
      <c r="N159" s="15"/>
      <c r="O159" s="15"/>
      <c r="P159" s="15"/>
      <c r="Q159" s="15"/>
      <c r="T159" s="1"/>
      <c r="U159" s="1"/>
      <c r="V159" s="1"/>
      <c r="W159" s="1"/>
      <c r="X159" s="1"/>
    </row>
    <row r="160" spans="5:24">
      <c r="E160" s="2"/>
      <c r="G160" s="5" t="s">
        <v>187</v>
      </c>
      <c r="H160" s="5" t="s">
        <v>459</v>
      </c>
      <c r="J160" s="8"/>
      <c r="K160" s="279"/>
      <c r="L160" s="282"/>
      <c r="M160" s="15"/>
      <c r="N160" s="15"/>
      <c r="O160" s="15"/>
      <c r="P160" s="15"/>
      <c r="Q160" s="15"/>
      <c r="T160" s="1"/>
      <c r="U160" s="1"/>
      <c r="V160" s="1"/>
      <c r="W160" s="1"/>
      <c r="X160" s="1"/>
    </row>
    <row r="161" spans="5:24">
      <c r="E161" s="2"/>
      <c r="G161" s="5" t="s">
        <v>187</v>
      </c>
      <c r="H161" s="5" t="s">
        <v>460</v>
      </c>
      <c r="J161" s="8"/>
      <c r="K161" s="279"/>
      <c r="L161" s="282"/>
      <c r="M161" s="15"/>
      <c r="N161" s="15"/>
      <c r="O161" s="15"/>
      <c r="P161" s="15"/>
      <c r="Q161" s="15"/>
      <c r="T161" s="1"/>
      <c r="U161" s="1"/>
      <c r="V161" s="1"/>
      <c r="W161" s="1"/>
      <c r="X161" s="1"/>
    </row>
    <row r="162" spans="5:24">
      <c r="E162" s="2"/>
      <c r="G162" s="5" t="s">
        <v>187</v>
      </c>
      <c r="H162" s="5" t="s">
        <v>461</v>
      </c>
      <c r="J162" s="8"/>
      <c r="K162" s="279"/>
      <c r="L162" s="282"/>
      <c r="M162" s="15"/>
      <c r="N162" s="15"/>
      <c r="O162" s="15"/>
      <c r="P162" s="15"/>
      <c r="Q162" s="15"/>
      <c r="T162" s="1"/>
      <c r="U162" s="1"/>
      <c r="V162" s="1"/>
      <c r="W162" s="1"/>
      <c r="X162" s="1"/>
    </row>
    <row r="163" spans="5:24">
      <c r="E163" s="2"/>
      <c r="G163" s="5" t="s">
        <v>187</v>
      </c>
      <c r="H163" s="5" t="s">
        <v>462</v>
      </c>
      <c r="J163" s="8"/>
      <c r="K163" s="279"/>
      <c r="L163" s="282"/>
      <c r="M163" s="15"/>
      <c r="N163" s="15"/>
      <c r="O163" s="15"/>
      <c r="P163" s="15"/>
      <c r="Q163" s="15"/>
      <c r="T163" s="1"/>
      <c r="U163" s="1"/>
      <c r="V163" s="1"/>
      <c r="W163" s="1"/>
      <c r="X163" s="1"/>
    </row>
    <row r="164" spans="5:24">
      <c r="E164" s="2"/>
      <c r="G164" s="5" t="s">
        <v>187</v>
      </c>
      <c r="H164" s="5" t="s">
        <v>463</v>
      </c>
      <c r="J164" s="8"/>
      <c r="K164" s="279"/>
      <c r="L164" s="282"/>
      <c r="M164" s="15"/>
      <c r="N164" s="15"/>
      <c r="O164" s="15"/>
      <c r="P164" s="15"/>
      <c r="Q164" s="15"/>
      <c r="T164" s="1"/>
      <c r="U164" s="1"/>
      <c r="V164" s="1"/>
      <c r="W164" s="1"/>
      <c r="X164" s="1"/>
    </row>
    <row r="165" spans="5:24">
      <c r="E165" s="2"/>
      <c r="G165" s="5" t="s">
        <v>187</v>
      </c>
      <c r="H165" s="5" t="s">
        <v>464</v>
      </c>
      <c r="J165" s="8"/>
      <c r="K165" s="279"/>
      <c r="L165" s="282"/>
      <c r="M165" s="15"/>
      <c r="N165" s="15"/>
      <c r="O165" s="15"/>
      <c r="P165" s="15"/>
      <c r="Q165" s="15"/>
      <c r="T165" s="1"/>
      <c r="U165" s="1"/>
      <c r="V165" s="1"/>
      <c r="W165" s="1"/>
      <c r="X165" s="1"/>
    </row>
    <row r="166" spans="5:24">
      <c r="E166" s="2"/>
      <c r="G166" s="5" t="s">
        <v>187</v>
      </c>
      <c r="H166" s="5" t="s">
        <v>465</v>
      </c>
      <c r="J166" s="8"/>
      <c r="K166" s="279"/>
      <c r="L166" s="282"/>
      <c r="M166" s="15"/>
      <c r="N166" s="15"/>
      <c r="O166" s="15"/>
      <c r="P166" s="15"/>
      <c r="Q166" s="15"/>
      <c r="T166" s="1"/>
      <c r="U166" s="1"/>
      <c r="V166" s="1"/>
      <c r="W166" s="1"/>
      <c r="X166" s="1"/>
    </row>
    <row r="167" spans="5:24">
      <c r="E167" s="2"/>
      <c r="G167" s="5" t="s">
        <v>187</v>
      </c>
      <c r="H167" s="5" t="s">
        <v>466</v>
      </c>
      <c r="J167" s="8"/>
      <c r="K167" s="279"/>
      <c r="L167" s="282"/>
      <c r="M167" s="15"/>
      <c r="N167" s="15"/>
      <c r="O167" s="15"/>
      <c r="P167" s="15"/>
      <c r="Q167" s="15"/>
      <c r="T167" s="1"/>
      <c r="U167" s="1"/>
      <c r="V167" s="1"/>
      <c r="W167" s="1"/>
      <c r="X167" s="1"/>
    </row>
    <row r="168" spans="5:24">
      <c r="E168" s="2"/>
      <c r="G168" s="5" t="s">
        <v>187</v>
      </c>
      <c r="H168" s="5" t="s">
        <v>467</v>
      </c>
      <c r="J168" s="8"/>
      <c r="K168" s="279"/>
      <c r="L168" s="282"/>
      <c r="M168" s="15"/>
      <c r="N168" s="15"/>
      <c r="O168" s="15"/>
      <c r="P168" s="15"/>
      <c r="Q168" s="15"/>
      <c r="T168" s="1"/>
      <c r="U168" s="1"/>
      <c r="V168" s="1"/>
      <c r="W168" s="1"/>
      <c r="X168" s="1"/>
    </row>
    <row r="169" spans="5:24">
      <c r="E169" s="2"/>
      <c r="G169" s="5" t="s">
        <v>187</v>
      </c>
      <c r="H169" s="5" t="s">
        <v>468</v>
      </c>
      <c r="J169" s="8"/>
      <c r="K169" s="279"/>
      <c r="L169" s="282"/>
      <c r="M169" s="15"/>
      <c r="N169" s="15"/>
      <c r="O169" s="15"/>
      <c r="P169" s="15"/>
      <c r="Q169" s="15"/>
      <c r="T169" s="1"/>
      <c r="U169" s="1"/>
      <c r="V169" s="1"/>
      <c r="W169" s="1"/>
      <c r="X169" s="1"/>
    </row>
    <row r="170" spans="5:24">
      <c r="E170" s="2"/>
      <c r="G170" s="5" t="s">
        <v>187</v>
      </c>
      <c r="H170" s="5" t="s">
        <v>469</v>
      </c>
      <c r="J170" s="8"/>
      <c r="K170" s="279"/>
      <c r="L170" s="282"/>
      <c r="M170" s="15"/>
      <c r="N170" s="15"/>
      <c r="O170" s="15"/>
      <c r="P170" s="15"/>
      <c r="Q170" s="15"/>
      <c r="T170" s="1"/>
      <c r="U170" s="1"/>
      <c r="V170" s="1"/>
      <c r="W170" s="1"/>
      <c r="X170" s="1"/>
    </row>
    <row r="171" spans="5:24">
      <c r="E171" s="2"/>
      <c r="G171" s="5" t="s">
        <v>187</v>
      </c>
      <c r="H171" s="5" t="s">
        <v>470</v>
      </c>
      <c r="J171" s="8"/>
      <c r="K171" s="279"/>
      <c r="L171" s="282"/>
      <c r="M171" s="15"/>
      <c r="N171" s="15"/>
      <c r="O171" s="15"/>
      <c r="P171" s="15"/>
      <c r="Q171" s="15"/>
      <c r="T171" s="1"/>
      <c r="U171" s="1"/>
      <c r="V171" s="1"/>
      <c r="W171" s="1"/>
      <c r="X171" s="1"/>
    </row>
    <row r="172" spans="5:24">
      <c r="E172" s="2"/>
      <c r="G172" s="5" t="s">
        <v>187</v>
      </c>
      <c r="H172" s="5" t="s">
        <v>471</v>
      </c>
      <c r="J172" s="8"/>
      <c r="K172" s="279"/>
      <c r="L172" s="282"/>
      <c r="M172" s="15"/>
      <c r="N172" s="15"/>
      <c r="O172" s="15"/>
      <c r="P172" s="15"/>
      <c r="Q172" s="15"/>
      <c r="T172" s="1"/>
      <c r="U172" s="1"/>
      <c r="V172" s="1"/>
      <c r="W172" s="1"/>
      <c r="X172" s="1"/>
    </row>
    <row r="173" spans="5:24">
      <c r="E173" s="2"/>
      <c r="G173" s="5" t="s">
        <v>187</v>
      </c>
      <c r="H173" s="5" t="s">
        <v>472</v>
      </c>
      <c r="J173" s="8"/>
      <c r="K173" s="279"/>
      <c r="L173" s="282"/>
      <c r="M173" s="15"/>
      <c r="N173" s="15"/>
      <c r="O173" s="15"/>
      <c r="P173" s="15"/>
      <c r="Q173" s="15"/>
      <c r="T173" s="1"/>
      <c r="U173" s="1"/>
      <c r="V173" s="1"/>
      <c r="W173" s="1"/>
      <c r="X173" s="1"/>
    </row>
    <row r="174" spans="5:24">
      <c r="E174" s="2"/>
      <c r="G174" s="5" t="s">
        <v>187</v>
      </c>
      <c r="H174" s="5" t="s">
        <v>473</v>
      </c>
      <c r="J174" s="8"/>
      <c r="K174" s="279"/>
      <c r="L174" s="282"/>
      <c r="M174" s="15"/>
      <c r="N174" s="15"/>
      <c r="O174" s="15"/>
      <c r="P174" s="15"/>
      <c r="Q174" s="15"/>
      <c r="T174" s="1"/>
      <c r="U174" s="1"/>
      <c r="V174" s="1"/>
      <c r="W174" s="1"/>
      <c r="X174" s="1"/>
    </row>
    <row r="175" spans="5:24">
      <c r="E175" s="2"/>
      <c r="G175" s="5" t="s">
        <v>187</v>
      </c>
      <c r="H175" s="5" t="s">
        <v>474</v>
      </c>
      <c r="J175" s="8"/>
      <c r="K175" s="279"/>
      <c r="L175" s="282"/>
      <c r="M175" s="15"/>
      <c r="N175" s="15"/>
      <c r="O175" s="15"/>
      <c r="P175" s="15"/>
      <c r="Q175" s="15"/>
      <c r="T175" s="1"/>
      <c r="U175" s="1"/>
      <c r="V175" s="1"/>
      <c r="W175" s="1"/>
      <c r="X175" s="1"/>
    </row>
    <row r="176" spans="5:24">
      <c r="E176" s="2"/>
      <c r="G176" s="5" t="s">
        <v>187</v>
      </c>
      <c r="H176" s="5" t="s">
        <v>475</v>
      </c>
      <c r="J176" s="8"/>
      <c r="K176" s="279"/>
      <c r="L176" s="282"/>
      <c r="M176" s="15"/>
      <c r="N176" s="15"/>
      <c r="O176" s="15"/>
      <c r="P176" s="15"/>
      <c r="Q176" s="15"/>
      <c r="T176" s="1"/>
      <c r="U176" s="1"/>
      <c r="V176" s="1"/>
      <c r="W176" s="1"/>
      <c r="X176" s="1"/>
    </row>
    <row r="177" spans="5:24">
      <c r="E177" s="2"/>
      <c r="G177" s="5" t="s">
        <v>187</v>
      </c>
      <c r="H177" s="5" t="s">
        <v>476</v>
      </c>
      <c r="J177" s="8"/>
      <c r="K177" s="279"/>
      <c r="L177" s="282"/>
      <c r="M177" s="15"/>
      <c r="N177" s="15"/>
      <c r="O177" s="15"/>
      <c r="P177" s="15"/>
      <c r="Q177" s="15"/>
      <c r="T177" s="1"/>
      <c r="U177" s="1"/>
      <c r="V177" s="1"/>
      <c r="W177" s="1"/>
      <c r="X177" s="1"/>
    </row>
    <row r="178" spans="5:24">
      <c r="E178" s="2"/>
      <c r="G178" s="5" t="s">
        <v>187</v>
      </c>
      <c r="H178" s="5" t="s">
        <v>477</v>
      </c>
      <c r="J178" s="8"/>
      <c r="K178" s="279"/>
      <c r="L178" s="282"/>
      <c r="M178" s="15"/>
      <c r="N178" s="15"/>
      <c r="O178" s="15"/>
      <c r="P178" s="15"/>
      <c r="Q178" s="15"/>
      <c r="T178" s="1"/>
      <c r="U178" s="1"/>
      <c r="V178" s="1"/>
      <c r="W178" s="1"/>
      <c r="X178" s="1"/>
    </row>
    <row r="179" spans="5:24">
      <c r="E179" s="2"/>
      <c r="G179" s="5" t="s">
        <v>187</v>
      </c>
      <c r="H179" s="5" t="s">
        <v>478</v>
      </c>
      <c r="J179" s="8"/>
      <c r="K179" s="279"/>
      <c r="L179" s="282"/>
      <c r="M179" s="15"/>
      <c r="N179" s="15"/>
      <c r="O179" s="15"/>
      <c r="P179" s="15"/>
      <c r="Q179" s="15"/>
      <c r="T179" s="1"/>
      <c r="U179" s="1"/>
      <c r="V179" s="1"/>
      <c r="W179" s="1"/>
      <c r="X179" s="1"/>
    </row>
    <row r="180" spans="5:24">
      <c r="E180" s="2"/>
      <c r="G180" s="5" t="s">
        <v>187</v>
      </c>
      <c r="H180" s="5" t="s">
        <v>479</v>
      </c>
      <c r="J180" s="8"/>
      <c r="K180" s="279"/>
      <c r="L180" s="282"/>
      <c r="M180" s="15"/>
      <c r="N180" s="15"/>
      <c r="O180" s="15"/>
      <c r="P180" s="15"/>
      <c r="Q180" s="15"/>
      <c r="T180" s="1"/>
      <c r="U180" s="1"/>
      <c r="V180" s="1"/>
      <c r="W180" s="1"/>
      <c r="X180" s="1"/>
    </row>
    <row r="181" spans="5:24">
      <c r="E181" s="2"/>
      <c r="G181" s="5" t="s">
        <v>187</v>
      </c>
      <c r="H181" s="5" t="s">
        <v>480</v>
      </c>
      <c r="J181" s="8"/>
      <c r="K181" s="279"/>
      <c r="L181" s="282"/>
      <c r="M181" s="15"/>
      <c r="N181" s="15"/>
      <c r="O181" s="15"/>
      <c r="P181" s="15"/>
      <c r="Q181" s="15"/>
      <c r="T181" s="1"/>
      <c r="U181" s="1"/>
      <c r="V181" s="1"/>
      <c r="W181" s="1"/>
      <c r="X181" s="1"/>
    </row>
    <row r="182" spans="5:24">
      <c r="E182" s="2"/>
      <c r="G182" s="5" t="s">
        <v>187</v>
      </c>
      <c r="H182" s="5" t="s">
        <v>481</v>
      </c>
      <c r="J182" s="8"/>
      <c r="K182" s="279"/>
      <c r="L182" s="282"/>
      <c r="M182" s="15"/>
      <c r="N182" s="15"/>
      <c r="O182" s="15"/>
      <c r="P182" s="15"/>
      <c r="Q182" s="15"/>
      <c r="T182" s="1"/>
      <c r="U182" s="1"/>
      <c r="V182" s="1"/>
      <c r="W182" s="1"/>
      <c r="X182" s="1"/>
    </row>
    <row r="183" spans="5:24">
      <c r="E183" s="2"/>
      <c r="G183" s="5" t="s">
        <v>187</v>
      </c>
      <c r="H183" s="5" t="s">
        <v>482</v>
      </c>
      <c r="J183" s="8"/>
      <c r="K183" s="279"/>
      <c r="L183" s="282"/>
      <c r="M183" s="15"/>
      <c r="N183" s="15"/>
      <c r="O183" s="15"/>
      <c r="P183" s="15"/>
      <c r="Q183" s="15"/>
      <c r="T183" s="1"/>
      <c r="U183" s="1"/>
      <c r="V183" s="1"/>
      <c r="W183" s="1"/>
      <c r="X183" s="1"/>
    </row>
    <row r="184" spans="5:24">
      <c r="E184" s="2"/>
      <c r="G184" s="5" t="s">
        <v>187</v>
      </c>
      <c r="H184" s="5" t="s">
        <v>483</v>
      </c>
      <c r="J184" s="8"/>
      <c r="K184" s="279"/>
      <c r="L184" s="282"/>
      <c r="M184" s="15"/>
      <c r="N184" s="15"/>
      <c r="O184" s="15"/>
      <c r="P184" s="15"/>
      <c r="Q184" s="15"/>
      <c r="T184" s="1"/>
      <c r="U184" s="1"/>
      <c r="V184" s="1"/>
      <c r="W184" s="1"/>
      <c r="X184" s="1"/>
    </row>
    <row r="185" spans="5:24">
      <c r="E185" s="2"/>
      <c r="G185" s="5" t="s">
        <v>187</v>
      </c>
      <c r="H185" s="5" t="s">
        <v>484</v>
      </c>
      <c r="J185" s="8"/>
      <c r="K185" s="279"/>
      <c r="L185" s="282"/>
      <c r="M185" s="15"/>
      <c r="N185" s="15"/>
      <c r="O185" s="15"/>
      <c r="P185" s="15"/>
      <c r="Q185" s="15"/>
      <c r="T185" s="1"/>
      <c r="U185" s="1"/>
      <c r="V185" s="1"/>
      <c r="W185" s="1"/>
      <c r="X185" s="1"/>
    </row>
    <row r="186" spans="5:24">
      <c r="E186" s="2"/>
      <c r="G186" s="5" t="s">
        <v>187</v>
      </c>
      <c r="H186" s="5" t="s">
        <v>485</v>
      </c>
      <c r="J186" s="8"/>
      <c r="K186" s="279"/>
      <c r="L186" s="282"/>
      <c r="M186" s="15"/>
      <c r="N186" s="15"/>
      <c r="O186" s="15"/>
      <c r="P186" s="15"/>
      <c r="Q186" s="15"/>
      <c r="T186" s="1"/>
      <c r="U186" s="1"/>
      <c r="V186" s="1"/>
      <c r="W186" s="1"/>
      <c r="X186" s="1"/>
    </row>
    <row r="187" spans="5:24">
      <c r="E187" s="2"/>
      <c r="G187" s="5" t="s">
        <v>187</v>
      </c>
      <c r="H187" s="5" t="s">
        <v>486</v>
      </c>
      <c r="J187" s="8"/>
      <c r="K187" s="279"/>
      <c r="L187" s="282"/>
      <c r="M187" s="15"/>
      <c r="N187" s="15"/>
      <c r="O187" s="15"/>
      <c r="P187" s="15"/>
      <c r="Q187" s="15"/>
      <c r="T187" s="1"/>
      <c r="U187" s="1"/>
      <c r="V187" s="1"/>
      <c r="W187" s="1"/>
      <c r="X187" s="1"/>
    </row>
    <row r="188" spans="5:24">
      <c r="E188" s="2"/>
      <c r="G188" s="5" t="s">
        <v>194</v>
      </c>
      <c r="H188" s="5" t="s">
        <v>487</v>
      </c>
      <c r="J188" s="8"/>
      <c r="K188" s="279"/>
      <c r="L188" s="282"/>
      <c r="M188" s="15"/>
      <c r="N188" s="15"/>
      <c r="O188" s="15"/>
      <c r="P188" s="15"/>
      <c r="Q188" s="15"/>
      <c r="T188" s="1"/>
      <c r="U188" s="1"/>
      <c r="V188" s="1"/>
      <c r="W188" s="1"/>
      <c r="X188" s="1"/>
    </row>
    <row r="189" spans="5:24">
      <c r="E189" s="2"/>
      <c r="G189" s="5" t="s">
        <v>194</v>
      </c>
      <c r="H189" s="5" t="s">
        <v>488</v>
      </c>
      <c r="J189" s="8"/>
      <c r="K189" s="279"/>
      <c r="L189" s="282"/>
      <c r="M189" s="15"/>
      <c r="N189" s="15"/>
      <c r="O189" s="15"/>
      <c r="P189" s="15"/>
      <c r="Q189" s="15"/>
      <c r="T189" s="1"/>
      <c r="U189" s="1"/>
      <c r="V189" s="1"/>
      <c r="W189" s="1"/>
      <c r="X189" s="1"/>
    </row>
    <row r="190" spans="5:24">
      <c r="E190" s="2"/>
      <c r="G190" s="5" t="s">
        <v>194</v>
      </c>
      <c r="H190" s="5" t="s">
        <v>489</v>
      </c>
      <c r="J190" s="8"/>
      <c r="K190" s="279"/>
      <c r="L190" s="282"/>
      <c r="M190" s="15"/>
      <c r="N190" s="15"/>
      <c r="O190" s="15"/>
      <c r="P190" s="15"/>
      <c r="Q190" s="15"/>
      <c r="T190" s="1"/>
      <c r="U190" s="1"/>
      <c r="V190" s="1"/>
      <c r="W190" s="1"/>
      <c r="X190" s="1"/>
    </row>
    <row r="191" spans="5:24">
      <c r="E191" s="2"/>
      <c r="G191" s="5" t="s">
        <v>194</v>
      </c>
      <c r="H191" s="5" t="s">
        <v>490</v>
      </c>
      <c r="J191" s="8"/>
      <c r="K191" s="279"/>
      <c r="L191" s="282"/>
      <c r="M191" s="15"/>
      <c r="N191" s="15"/>
      <c r="O191" s="15"/>
      <c r="P191" s="15"/>
      <c r="Q191" s="15"/>
      <c r="T191" s="1"/>
      <c r="U191" s="1"/>
      <c r="V191" s="1"/>
      <c r="W191" s="1"/>
      <c r="X191" s="1"/>
    </row>
    <row r="192" spans="5:24">
      <c r="E192" s="2"/>
      <c r="G192" s="5" t="s">
        <v>194</v>
      </c>
      <c r="H192" s="5" t="s">
        <v>491</v>
      </c>
      <c r="J192" s="8"/>
      <c r="K192" s="279"/>
      <c r="L192" s="282"/>
      <c r="M192" s="15"/>
      <c r="N192" s="15"/>
      <c r="O192" s="15"/>
      <c r="P192" s="15"/>
      <c r="Q192" s="15"/>
      <c r="T192" s="1"/>
      <c r="U192" s="1"/>
      <c r="V192" s="1"/>
      <c r="W192" s="1"/>
      <c r="X192" s="1"/>
    </row>
    <row r="193" spans="5:24">
      <c r="E193" s="2"/>
      <c r="G193" s="5" t="s">
        <v>194</v>
      </c>
      <c r="H193" s="5" t="s">
        <v>492</v>
      </c>
      <c r="J193" s="8"/>
      <c r="K193" s="279"/>
      <c r="L193" s="282"/>
      <c r="M193" s="15"/>
      <c r="N193" s="15"/>
      <c r="O193" s="15"/>
      <c r="P193" s="15"/>
      <c r="Q193" s="15"/>
      <c r="T193" s="1"/>
      <c r="U193" s="1"/>
      <c r="V193" s="1"/>
      <c r="W193" s="1"/>
      <c r="X193" s="1"/>
    </row>
    <row r="194" spans="5:24">
      <c r="E194" s="2"/>
      <c r="G194" s="5" t="s">
        <v>194</v>
      </c>
      <c r="H194" s="5" t="s">
        <v>493</v>
      </c>
      <c r="J194" s="8"/>
      <c r="K194" s="279"/>
      <c r="L194" s="282"/>
      <c r="M194" s="15"/>
      <c r="N194" s="15"/>
      <c r="O194" s="15"/>
      <c r="P194" s="15"/>
      <c r="Q194" s="15"/>
      <c r="T194" s="1"/>
      <c r="U194" s="1"/>
      <c r="V194" s="1"/>
      <c r="W194" s="1"/>
      <c r="X194" s="1"/>
    </row>
    <row r="195" spans="5:24">
      <c r="E195" s="2"/>
      <c r="G195" s="5" t="s">
        <v>194</v>
      </c>
      <c r="H195" s="5" t="s">
        <v>494</v>
      </c>
      <c r="J195" s="8"/>
      <c r="K195" s="279"/>
      <c r="L195" s="282"/>
      <c r="M195" s="15"/>
      <c r="N195" s="15"/>
      <c r="O195" s="15"/>
      <c r="P195" s="15"/>
      <c r="Q195" s="15"/>
      <c r="T195" s="1"/>
      <c r="U195" s="1"/>
      <c r="V195" s="1"/>
      <c r="W195" s="1"/>
      <c r="X195" s="1"/>
    </row>
    <row r="196" spans="5:24">
      <c r="E196" s="2"/>
      <c r="G196" s="5" t="s">
        <v>194</v>
      </c>
      <c r="H196" s="5" t="s">
        <v>495</v>
      </c>
      <c r="J196" s="8"/>
      <c r="K196" s="279"/>
      <c r="L196" s="282"/>
      <c r="M196" s="15"/>
      <c r="N196" s="15"/>
      <c r="O196" s="15"/>
      <c r="P196" s="15"/>
      <c r="Q196" s="15"/>
      <c r="T196" s="1"/>
      <c r="U196" s="1"/>
      <c r="V196" s="1"/>
      <c r="W196" s="1"/>
      <c r="X196" s="1"/>
    </row>
    <row r="197" spans="5:24">
      <c r="E197" s="2"/>
      <c r="G197" s="5" t="s">
        <v>194</v>
      </c>
      <c r="H197" s="5" t="s">
        <v>496</v>
      </c>
      <c r="J197" s="8"/>
      <c r="K197" s="279"/>
      <c r="L197" s="282"/>
      <c r="M197" s="15"/>
      <c r="N197" s="15"/>
      <c r="O197" s="15"/>
      <c r="P197" s="15"/>
      <c r="Q197" s="15"/>
      <c r="T197" s="1"/>
      <c r="U197" s="1"/>
      <c r="V197" s="1"/>
      <c r="W197" s="1"/>
      <c r="X197" s="1"/>
    </row>
    <row r="198" spans="5:24">
      <c r="E198" s="2"/>
      <c r="G198" s="5" t="s">
        <v>194</v>
      </c>
      <c r="H198" s="5" t="s">
        <v>497</v>
      </c>
      <c r="J198" s="8"/>
      <c r="K198" s="279"/>
      <c r="L198" s="282"/>
      <c r="M198" s="15"/>
      <c r="N198" s="15"/>
      <c r="O198" s="15"/>
      <c r="P198" s="15"/>
      <c r="Q198" s="15"/>
      <c r="T198" s="1"/>
      <c r="U198" s="1"/>
      <c r="V198" s="1"/>
      <c r="W198" s="1"/>
      <c r="X198" s="1"/>
    </row>
    <row r="199" spans="5:24">
      <c r="E199" s="2"/>
      <c r="G199" s="5" t="s">
        <v>194</v>
      </c>
      <c r="H199" s="5" t="s">
        <v>498</v>
      </c>
      <c r="J199" s="8"/>
      <c r="K199" s="279"/>
      <c r="L199" s="282"/>
      <c r="M199" s="15"/>
      <c r="N199" s="15"/>
      <c r="O199" s="15"/>
      <c r="P199" s="15"/>
      <c r="Q199" s="15"/>
      <c r="T199" s="1"/>
      <c r="U199" s="1"/>
      <c r="V199" s="1"/>
      <c r="W199" s="1"/>
      <c r="X199" s="1"/>
    </row>
    <row r="200" spans="5:24">
      <c r="E200" s="2"/>
      <c r="G200" s="5" t="s">
        <v>194</v>
      </c>
      <c r="H200" s="5" t="s">
        <v>499</v>
      </c>
      <c r="J200" s="8"/>
      <c r="K200" s="279"/>
      <c r="L200" s="282"/>
      <c r="M200" s="15"/>
      <c r="N200" s="15"/>
      <c r="O200" s="15"/>
      <c r="P200" s="15"/>
      <c r="Q200" s="15"/>
      <c r="T200" s="1"/>
      <c r="U200" s="1"/>
      <c r="V200" s="1"/>
      <c r="W200" s="1"/>
      <c r="X200" s="1"/>
    </row>
    <row r="201" spans="5:24">
      <c r="E201" s="2"/>
      <c r="G201" s="5" t="s">
        <v>194</v>
      </c>
      <c r="H201" s="5" t="s">
        <v>500</v>
      </c>
      <c r="J201" s="8"/>
      <c r="K201" s="279"/>
      <c r="L201" s="282"/>
      <c r="M201" s="15"/>
      <c r="N201" s="15"/>
      <c r="O201" s="15"/>
      <c r="P201" s="15"/>
      <c r="Q201" s="15"/>
      <c r="T201" s="1"/>
      <c r="U201" s="1"/>
      <c r="V201" s="1"/>
      <c r="W201" s="1"/>
      <c r="X201" s="1"/>
    </row>
    <row r="202" spans="5:24">
      <c r="E202" s="2"/>
      <c r="G202" s="5" t="s">
        <v>194</v>
      </c>
      <c r="H202" s="5" t="s">
        <v>501</v>
      </c>
      <c r="J202" s="8"/>
      <c r="K202" s="279"/>
      <c r="L202" s="282"/>
      <c r="M202" s="15"/>
      <c r="N202" s="15"/>
      <c r="O202" s="15"/>
      <c r="P202" s="15"/>
      <c r="Q202" s="15"/>
      <c r="T202" s="1"/>
      <c r="U202" s="1"/>
      <c r="V202" s="1"/>
      <c r="W202" s="1"/>
      <c r="X202" s="1"/>
    </row>
    <row r="203" spans="5:24">
      <c r="E203" s="2"/>
      <c r="G203" s="5" t="s">
        <v>194</v>
      </c>
      <c r="H203" s="5" t="s">
        <v>502</v>
      </c>
      <c r="J203" s="8"/>
      <c r="K203" s="279"/>
      <c r="L203" s="282"/>
      <c r="M203" s="15"/>
      <c r="N203" s="15"/>
      <c r="O203" s="15"/>
      <c r="P203" s="15"/>
      <c r="Q203" s="15"/>
      <c r="T203" s="1"/>
      <c r="U203" s="1"/>
      <c r="V203" s="1"/>
      <c r="W203" s="1"/>
      <c r="X203" s="1"/>
    </row>
    <row r="204" spans="5:24">
      <c r="E204" s="2"/>
      <c r="G204" s="5" t="s">
        <v>194</v>
      </c>
      <c r="H204" s="5" t="s">
        <v>503</v>
      </c>
      <c r="J204" s="8"/>
      <c r="K204" s="279"/>
      <c r="L204" s="282"/>
      <c r="M204" s="15"/>
      <c r="N204" s="15"/>
      <c r="O204" s="15"/>
      <c r="P204" s="15"/>
      <c r="Q204" s="15"/>
      <c r="T204" s="1"/>
      <c r="U204" s="1"/>
      <c r="V204" s="1"/>
      <c r="W204" s="1"/>
      <c r="X204" s="1"/>
    </row>
    <row r="205" spans="5:24">
      <c r="E205" s="2"/>
      <c r="G205" s="5" t="s">
        <v>194</v>
      </c>
      <c r="H205" s="5" t="s">
        <v>504</v>
      </c>
      <c r="J205" s="8"/>
      <c r="K205" s="279"/>
      <c r="L205" s="282"/>
      <c r="M205" s="15"/>
      <c r="N205" s="15"/>
      <c r="O205" s="15"/>
      <c r="P205" s="15"/>
      <c r="Q205" s="15"/>
      <c r="T205" s="1"/>
      <c r="U205" s="1"/>
      <c r="V205" s="1"/>
      <c r="W205" s="1"/>
      <c r="X205" s="1"/>
    </row>
    <row r="206" spans="5:24">
      <c r="E206" s="2"/>
      <c r="G206" s="5" t="s">
        <v>194</v>
      </c>
      <c r="H206" s="5" t="s">
        <v>505</v>
      </c>
      <c r="J206" s="8"/>
      <c r="K206" s="279"/>
      <c r="L206" s="282"/>
      <c r="M206" s="15"/>
      <c r="N206" s="15"/>
      <c r="O206" s="15"/>
      <c r="P206" s="15"/>
      <c r="Q206" s="15"/>
      <c r="T206" s="1"/>
      <c r="U206" s="1"/>
      <c r="V206" s="1"/>
      <c r="W206" s="1"/>
      <c r="X206" s="1"/>
    </row>
    <row r="207" spans="5:24">
      <c r="E207" s="2"/>
      <c r="G207" s="5" t="s">
        <v>194</v>
      </c>
      <c r="H207" s="5" t="s">
        <v>506</v>
      </c>
      <c r="J207" s="8"/>
      <c r="K207" s="279"/>
      <c r="L207" s="282"/>
      <c r="M207" s="15"/>
      <c r="N207" s="15"/>
      <c r="O207" s="15"/>
      <c r="P207" s="15"/>
      <c r="Q207" s="15"/>
      <c r="T207" s="1"/>
      <c r="U207" s="1"/>
      <c r="V207" s="1"/>
      <c r="W207" s="1"/>
      <c r="X207" s="1"/>
    </row>
    <row r="208" spans="5:24">
      <c r="E208" s="2"/>
      <c r="G208" s="5" t="s">
        <v>194</v>
      </c>
      <c r="H208" s="5" t="s">
        <v>507</v>
      </c>
      <c r="J208" s="8"/>
      <c r="K208" s="279"/>
      <c r="L208" s="282"/>
      <c r="M208" s="15"/>
      <c r="N208" s="15"/>
      <c r="O208" s="15"/>
      <c r="P208" s="15"/>
      <c r="Q208" s="15"/>
      <c r="T208" s="1"/>
      <c r="U208" s="1"/>
      <c r="V208" s="1"/>
      <c r="W208" s="1"/>
      <c r="X208" s="1"/>
    </row>
    <row r="209" spans="5:24">
      <c r="E209" s="2"/>
      <c r="G209" s="5" t="s">
        <v>194</v>
      </c>
      <c r="H209" s="5" t="s">
        <v>508</v>
      </c>
      <c r="J209" s="8"/>
      <c r="K209" s="279"/>
      <c r="L209" s="282"/>
      <c r="M209" s="15"/>
      <c r="N209" s="15"/>
      <c r="O209" s="15"/>
      <c r="P209" s="15"/>
      <c r="Q209" s="15"/>
      <c r="T209" s="1"/>
      <c r="U209" s="1"/>
      <c r="V209" s="1"/>
      <c r="W209" s="1"/>
      <c r="X209" s="1"/>
    </row>
    <row r="210" spans="5:24">
      <c r="E210" s="2"/>
      <c r="G210" s="5" t="s">
        <v>194</v>
      </c>
      <c r="H210" s="5" t="s">
        <v>509</v>
      </c>
      <c r="J210" s="8"/>
      <c r="K210" s="279"/>
      <c r="L210" s="282"/>
      <c r="M210" s="15"/>
      <c r="N210" s="15"/>
      <c r="O210" s="15"/>
      <c r="P210" s="15"/>
      <c r="Q210" s="15"/>
      <c r="T210" s="1"/>
      <c r="U210" s="1"/>
      <c r="V210" s="1"/>
      <c r="W210" s="1"/>
      <c r="X210" s="1"/>
    </row>
    <row r="211" spans="5:24">
      <c r="E211" s="2"/>
      <c r="G211" s="5" t="s">
        <v>194</v>
      </c>
      <c r="H211" s="5" t="s">
        <v>510</v>
      </c>
      <c r="J211" s="8"/>
      <c r="K211" s="279"/>
      <c r="L211" s="282"/>
      <c r="M211" s="15"/>
      <c r="N211" s="15"/>
      <c r="O211" s="15"/>
      <c r="P211" s="15"/>
      <c r="Q211" s="15"/>
      <c r="T211" s="1"/>
      <c r="U211" s="1"/>
      <c r="V211" s="1"/>
      <c r="W211" s="1"/>
      <c r="X211" s="1"/>
    </row>
    <row r="212" spans="5:24">
      <c r="E212" s="2"/>
      <c r="G212" s="5" t="s">
        <v>194</v>
      </c>
      <c r="H212" s="5" t="s">
        <v>511</v>
      </c>
      <c r="J212" s="8"/>
      <c r="K212" s="279"/>
      <c r="L212" s="282"/>
      <c r="M212" s="15"/>
      <c r="N212" s="15"/>
      <c r="O212" s="15"/>
      <c r="P212" s="15"/>
      <c r="Q212" s="15"/>
      <c r="T212" s="1"/>
      <c r="U212" s="1"/>
      <c r="V212" s="1"/>
      <c r="W212" s="1"/>
      <c r="X212" s="1"/>
    </row>
    <row r="213" spans="5:24">
      <c r="E213" s="2"/>
      <c r="G213" s="5" t="s">
        <v>194</v>
      </c>
      <c r="H213" s="5" t="s">
        <v>512</v>
      </c>
      <c r="J213" s="8"/>
      <c r="K213" s="279"/>
      <c r="L213" s="282"/>
      <c r="M213" s="15"/>
      <c r="N213" s="15"/>
      <c r="O213" s="15"/>
      <c r="P213" s="15"/>
      <c r="Q213" s="15"/>
      <c r="T213" s="1"/>
      <c r="U213" s="1"/>
      <c r="V213" s="1"/>
      <c r="W213" s="1"/>
      <c r="X213" s="1"/>
    </row>
    <row r="214" spans="5:24">
      <c r="E214" s="2"/>
      <c r="G214" s="5" t="s">
        <v>194</v>
      </c>
      <c r="H214" s="5" t="s">
        <v>513</v>
      </c>
      <c r="J214" s="8"/>
      <c r="K214" s="279"/>
      <c r="L214" s="282"/>
      <c r="M214" s="15"/>
      <c r="N214" s="15"/>
      <c r="O214" s="15"/>
      <c r="P214" s="15"/>
      <c r="Q214" s="15"/>
      <c r="T214" s="1"/>
      <c r="U214" s="1"/>
      <c r="V214" s="1"/>
      <c r="W214" s="1"/>
      <c r="X214" s="1"/>
    </row>
    <row r="215" spans="5:24">
      <c r="E215" s="2"/>
      <c r="G215" s="5" t="s">
        <v>194</v>
      </c>
      <c r="H215" s="5" t="s">
        <v>514</v>
      </c>
      <c r="J215" s="8"/>
      <c r="K215" s="279"/>
      <c r="L215" s="282"/>
      <c r="M215" s="15"/>
      <c r="N215" s="15"/>
      <c r="O215" s="15"/>
      <c r="P215" s="15"/>
      <c r="Q215" s="15"/>
      <c r="T215" s="1"/>
      <c r="U215" s="1"/>
      <c r="V215" s="1"/>
      <c r="W215" s="1"/>
      <c r="X215" s="1"/>
    </row>
    <row r="216" spans="5:24">
      <c r="E216" s="2"/>
      <c r="G216" s="5" t="s">
        <v>194</v>
      </c>
      <c r="H216" s="5" t="s">
        <v>515</v>
      </c>
      <c r="J216" s="8"/>
      <c r="K216" s="279"/>
      <c r="L216" s="282"/>
      <c r="M216" s="15"/>
      <c r="N216" s="15"/>
      <c r="O216" s="15"/>
      <c r="P216" s="15"/>
      <c r="Q216" s="15"/>
      <c r="T216" s="1"/>
      <c r="U216" s="1"/>
      <c r="V216" s="1"/>
      <c r="W216" s="1"/>
      <c r="X216" s="1"/>
    </row>
    <row r="217" spans="5:24">
      <c r="E217" s="2"/>
      <c r="G217" s="5" t="s">
        <v>194</v>
      </c>
      <c r="H217" s="5" t="s">
        <v>516</v>
      </c>
      <c r="J217" s="8"/>
      <c r="K217" s="279"/>
      <c r="L217" s="282"/>
      <c r="M217" s="15"/>
      <c r="N217" s="15"/>
      <c r="O217" s="15"/>
      <c r="P217" s="15"/>
      <c r="Q217" s="15"/>
      <c r="T217" s="1"/>
      <c r="U217" s="1"/>
      <c r="V217" s="1"/>
      <c r="W217" s="1"/>
      <c r="X217" s="1"/>
    </row>
    <row r="218" spans="5:24">
      <c r="E218" s="2"/>
      <c r="G218" s="5" t="s">
        <v>194</v>
      </c>
      <c r="H218" s="5" t="s">
        <v>517</v>
      </c>
      <c r="J218" s="8"/>
      <c r="K218" s="279"/>
      <c r="L218" s="282"/>
      <c r="M218" s="15"/>
      <c r="N218" s="15"/>
      <c r="O218" s="15"/>
      <c r="P218" s="15"/>
      <c r="Q218" s="15"/>
      <c r="T218" s="1"/>
      <c r="U218" s="1"/>
      <c r="V218" s="1"/>
      <c r="W218" s="1"/>
      <c r="X218" s="1"/>
    </row>
    <row r="219" spans="5:24">
      <c r="E219" s="2"/>
      <c r="G219" s="5" t="s">
        <v>194</v>
      </c>
      <c r="H219" s="5" t="s">
        <v>518</v>
      </c>
      <c r="J219" s="8"/>
      <c r="K219" s="279"/>
      <c r="L219" s="282"/>
      <c r="M219" s="15"/>
      <c r="N219" s="15"/>
      <c r="O219" s="15"/>
      <c r="P219" s="15"/>
      <c r="Q219" s="15"/>
      <c r="T219" s="1"/>
      <c r="U219" s="1"/>
      <c r="V219" s="1"/>
      <c r="W219" s="1"/>
      <c r="X219" s="1"/>
    </row>
    <row r="220" spans="5:24">
      <c r="E220" s="2"/>
      <c r="G220" s="5" t="s">
        <v>194</v>
      </c>
      <c r="H220" s="5" t="s">
        <v>519</v>
      </c>
      <c r="J220" s="8"/>
      <c r="K220" s="279"/>
      <c r="L220" s="282"/>
      <c r="M220" s="15"/>
      <c r="N220" s="15"/>
      <c r="O220" s="15"/>
      <c r="P220" s="15"/>
      <c r="Q220" s="15"/>
      <c r="T220" s="1"/>
      <c r="U220" s="1"/>
      <c r="V220" s="1"/>
      <c r="W220" s="1"/>
      <c r="X220" s="1"/>
    </row>
    <row r="221" spans="5:24">
      <c r="E221" s="2"/>
      <c r="G221" s="5" t="s">
        <v>194</v>
      </c>
      <c r="H221" s="5" t="s">
        <v>520</v>
      </c>
      <c r="J221" s="8"/>
      <c r="K221" s="279"/>
      <c r="L221" s="282"/>
      <c r="M221" s="15"/>
      <c r="N221" s="15"/>
      <c r="O221" s="15"/>
      <c r="P221" s="15"/>
      <c r="Q221" s="15"/>
      <c r="T221" s="1"/>
      <c r="U221" s="1"/>
      <c r="V221" s="1"/>
      <c r="W221" s="1"/>
      <c r="X221" s="1"/>
    </row>
    <row r="222" spans="5:24">
      <c r="E222" s="2"/>
      <c r="G222" s="5" t="s">
        <v>194</v>
      </c>
      <c r="H222" s="5" t="s">
        <v>521</v>
      </c>
      <c r="J222" s="8"/>
      <c r="K222" s="279"/>
      <c r="L222" s="282"/>
      <c r="M222" s="15"/>
      <c r="N222" s="15"/>
      <c r="O222" s="15"/>
      <c r="P222" s="15"/>
      <c r="Q222" s="15"/>
      <c r="T222" s="1"/>
      <c r="U222" s="1"/>
      <c r="V222" s="1"/>
      <c r="W222" s="1"/>
      <c r="X222" s="1"/>
    </row>
    <row r="223" spans="5:24">
      <c r="E223" s="2"/>
      <c r="G223" s="5" t="s">
        <v>194</v>
      </c>
      <c r="H223" s="5" t="s">
        <v>522</v>
      </c>
      <c r="J223" s="8"/>
      <c r="K223" s="279"/>
      <c r="L223" s="282"/>
      <c r="M223" s="15"/>
      <c r="N223" s="15"/>
      <c r="O223" s="15"/>
      <c r="P223" s="15"/>
      <c r="Q223" s="15"/>
      <c r="T223" s="1"/>
      <c r="U223" s="1"/>
      <c r="V223" s="1"/>
      <c r="W223" s="1"/>
      <c r="X223" s="1"/>
    </row>
    <row r="224" spans="5:24">
      <c r="E224" s="2"/>
      <c r="G224" s="5" t="s">
        <v>194</v>
      </c>
      <c r="H224" s="5" t="s">
        <v>523</v>
      </c>
      <c r="J224" s="8"/>
      <c r="K224" s="279"/>
      <c r="L224" s="282"/>
      <c r="M224" s="15"/>
      <c r="N224" s="15"/>
      <c r="O224" s="15"/>
      <c r="P224" s="15"/>
      <c r="Q224" s="15"/>
      <c r="T224" s="1"/>
      <c r="U224" s="1"/>
      <c r="V224" s="1"/>
      <c r="W224" s="1"/>
      <c r="X224" s="1"/>
    </row>
    <row r="225" spans="5:24">
      <c r="E225" s="2"/>
      <c r="G225" s="5" t="s">
        <v>194</v>
      </c>
      <c r="H225" s="5" t="s">
        <v>524</v>
      </c>
      <c r="J225" s="8"/>
      <c r="K225" s="279"/>
      <c r="L225" s="282"/>
      <c r="M225" s="15"/>
      <c r="N225" s="15"/>
      <c r="O225" s="15"/>
      <c r="P225" s="15"/>
      <c r="Q225" s="15"/>
      <c r="T225" s="1"/>
      <c r="U225" s="1"/>
      <c r="V225" s="1"/>
      <c r="W225" s="1"/>
      <c r="X225" s="1"/>
    </row>
    <row r="226" spans="5:24">
      <c r="E226" s="2"/>
      <c r="G226" s="5" t="s">
        <v>194</v>
      </c>
      <c r="H226" s="5" t="s">
        <v>525</v>
      </c>
      <c r="J226" s="8"/>
      <c r="K226" s="279"/>
      <c r="L226" s="282"/>
      <c r="M226" s="15"/>
      <c r="N226" s="15"/>
      <c r="O226" s="15"/>
      <c r="P226" s="15"/>
      <c r="Q226" s="15"/>
      <c r="T226" s="1"/>
      <c r="U226" s="1"/>
      <c r="V226" s="1"/>
      <c r="W226" s="1"/>
      <c r="X226" s="1"/>
    </row>
    <row r="227" spans="5:24">
      <c r="E227" s="2"/>
      <c r="G227" s="5" t="s">
        <v>194</v>
      </c>
      <c r="H227" s="5" t="s">
        <v>526</v>
      </c>
      <c r="J227" s="8"/>
      <c r="K227" s="279"/>
      <c r="L227" s="282"/>
      <c r="M227" s="15"/>
      <c r="N227" s="15"/>
      <c r="O227" s="15"/>
      <c r="P227" s="15"/>
      <c r="Q227" s="15"/>
      <c r="T227" s="1"/>
      <c r="U227" s="1"/>
      <c r="V227" s="1"/>
      <c r="W227" s="1"/>
      <c r="X227" s="1"/>
    </row>
    <row r="228" spans="5:24">
      <c r="E228" s="2"/>
      <c r="G228" s="5" t="s">
        <v>200</v>
      </c>
      <c r="H228" s="5" t="s">
        <v>527</v>
      </c>
      <c r="J228" s="8"/>
      <c r="K228" s="279"/>
      <c r="L228" s="282"/>
      <c r="M228" s="15"/>
      <c r="N228" s="15"/>
      <c r="O228" s="15"/>
      <c r="P228" s="15"/>
      <c r="Q228" s="15"/>
      <c r="T228" s="1"/>
      <c r="U228" s="1"/>
      <c r="V228" s="1"/>
      <c r="W228" s="1"/>
      <c r="X228" s="1"/>
    </row>
    <row r="229" spans="5:24">
      <c r="E229" s="2"/>
      <c r="G229" s="5" t="s">
        <v>200</v>
      </c>
      <c r="H229" s="5" t="s">
        <v>528</v>
      </c>
      <c r="J229" s="8"/>
      <c r="K229" s="279"/>
      <c r="L229" s="282"/>
      <c r="M229" s="15"/>
      <c r="N229" s="15"/>
      <c r="O229" s="15"/>
      <c r="P229" s="15"/>
      <c r="Q229" s="15"/>
      <c r="T229" s="1"/>
      <c r="U229" s="1"/>
      <c r="V229" s="1"/>
      <c r="W229" s="1"/>
      <c r="X229" s="1"/>
    </row>
    <row r="230" spans="5:24">
      <c r="E230" s="2"/>
      <c r="G230" s="5" t="s">
        <v>200</v>
      </c>
      <c r="H230" s="5" t="s">
        <v>529</v>
      </c>
      <c r="J230" s="8"/>
      <c r="K230" s="279"/>
      <c r="L230" s="282"/>
      <c r="M230" s="15"/>
      <c r="N230" s="15"/>
      <c r="O230" s="15"/>
      <c r="P230" s="15"/>
      <c r="Q230" s="15"/>
      <c r="T230" s="1"/>
      <c r="U230" s="1"/>
      <c r="V230" s="1"/>
      <c r="W230" s="1"/>
      <c r="X230" s="1"/>
    </row>
    <row r="231" spans="5:24">
      <c r="E231" s="2"/>
      <c r="G231" s="5" t="s">
        <v>200</v>
      </c>
      <c r="H231" s="5" t="s">
        <v>530</v>
      </c>
      <c r="J231" s="8"/>
      <c r="K231" s="279"/>
      <c r="L231" s="282"/>
      <c r="M231" s="15"/>
      <c r="N231" s="15"/>
      <c r="O231" s="15"/>
      <c r="P231" s="15"/>
      <c r="Q231" s="15"/>
      <c r="T231" s="1"/>
      <c r="U231" s="1"/>
      <c r="V231" s="1"/>
      <c r="W231" s="1"/>
      <c r="X231" s="1"/>
    </row>
    <row r="232" spans="5:24">
      <c r="E232" s="2"/>
      <c r="G232" s="5" t="s">
        <v>200</v>
      </c>
      <c r="H232" s="5" t="s">
        <v>531</v>
      </c>
      <c r="J232" s="8"/>
      <c r="K232" s="279"/>
      <c r="L232" s="282"/>
      <c r="M232" s="15"/>
      <c r="N232" s="15"/>
      <c r="O232" s="15"/>
      <c r="P232" s="15"/>
      <c r="Q232" s="15"/>
      <c r="T232" s="1"/>
      <c r="U232" s="1"/>
      <c r="V232" s="1"/>
      <c r="W232" s="1"/>
      <c r="X232" s="1"/>
    </row>
    <row r="233" spans="5:24">
      <c r="E233" s="2"/>
      <c r="G233" s="5" t="s">
        <v>200</v>
      </c>
      <c r="H233" s="5" t="s">
        <v>532</v>
      </c>
      <c r="J233" s="8"/>
      <c r="K233" s="279"/>
      <c r="L233" s="282"/>
      <c r="M233" s="15"/>
      <c r="N233" s="15"/>
      <c r="O233" s="15"/>
      <c r="P233" s="15"/>
      <c r="Q233" s="15"/>
      <c r="T233" s="1"/>
      <c r="U233" s="1"/>
      <c r="V233" s="1"/>
      <c r="W233" s="1"/>
      <c r="X233" s="1"/>
    </row>
    <row r="234" spans="5:24">
      <c r="E234" s="2"/>
      <c r="G234" s="5" t="s">
        <v>200</v>
      </c>
      <c r="H234" s="5" t="s">
        <v>533</v>
      </c>
      <c r="J234" s="8"/>
      <c r="K234" s="279"/>
      <c r="L234" s="282"/>
      <c r="M234" s="15"/>
      <c r="N234" s="15"/>
      <c r="O234" s="15"/>
      <c r="P234" s="15"/>
      <c r="Q234" s="15"/>
      <c r="T234" s="1"/>
      <c r="U234" s="1"/>
      <c r="V234" s="1"/>
      <c r="W234" s="1"/>
      <c r="X234" s="1"/>
    </row>
    <row r="235" spans="5:24">
      <c r="E235" s="2"/>
      <c r="G235" s="5" t="s">
        <v>200</v>
      </c>
      <c r="H235" s="5" t="s">
        <v>534</v>
      </c>
      <c r="J235" s="8"/>
      <c r="K235" s="279"/>
      <c r="L235" s="282"/>
      <c r="M235" s="15"/>
      <c r="N235" s="15"/>
      <c r="O235" s="15"/>
      <c r="P235" s="15"/>
      <c r="Q235" s="15"/>
      <c r="T235" s="1"/>
      <c r="U235" s="1"/>
      <c r="V235" s="1"/>
      <c r="W235" s="1"/>
      <c r="X235" s="1"/>
    </row>
    <row r="236" spans="5:24">
      <c r="E236" s="2"/>
      <c r="G236" s="5" t="s">
        <v>200</v>
      </c>
      <c r="H236" s="5" t="s">
        <v>535</v>
      </c>
      <c r="J236" s="8"/>
      <c r="K236" s="279"/>
      <c r="L236" s="282"/>
      <c r="M236" s="15"/>
      <c r="N236" s="15"/>
      <c r="O236" s="15"/>
      <c r="P236" s="15"/>
      <c r="Q236" s="15"/>
      <c r="T236" s="1"/>
      <c r="U236" s="1"/>
      <c r="V236" s="1"/>
      <c r="W236" s="1"/>
      <c r="X236" s="1"/>
    </row>
    <row r="237" spans="5:24">
      <c r="E237" s="2"/>
      <c r="G237" s="5" t="s">
        <v>200</v>
      </c>
      <c r="H237" s="5" t="s">
        <v>536</v>
      </c>
      <c r="J237" s="8"/>
      <c r="K237" s="279"/>
      <c r="L237" s="282"/>
      <c r="M237" s="15"/>
      <c r="N237" s="15"/>
      <c r="O237" s="15"/>
      <c r="P237" s="15"/>
      <c r="Q237" s="15"/>
      <c r="T237" s="1"/>
      <c r="U237" s="1"/>
      <c r="V237" s="1"/>
      <c r="W237" s="1"/>
      <c r="X237" s="1"/>
    </row>
    <row r="238" spans="5:24">
      <c r="E238" s="2"/>
      <c r="G238" s="5" t="s">
        <v>200</v>
      </c>
      <c r="H238" s="5" t="s">
        <v>537</v>
      </c>
      <c r="J238" s="8"/>
      <c r="K238" s="279"/>
      <c r="L238" s="282"/>
      <c r="M238" s="15"/>
      <c r="N238" s="15"/>
      <c r="O238" s="15"/>
      <c r="P238" s="15"/>
      <c r="Q238" s="15"/>
      <c r="T238" s="1"/>
      <c r="U238" s="1"/>
      <c r="V238" s="1"/>
      <c r="W238" s="1"/>
      <c r="X238" s="1"/>
    </row>
    <row r="239" spans="5:24">
      <c r="E239" s="2"/>
      <c r="G239" s="5" t="s">
        <v>200</v>
      </c>
      <c r="H239" s="5" t="s">
        <v>538</v>
      </c>
      <c r="J239" s="8"/>
      <c r="K239" s="279"/>
      <c r="L239" s="282"/>
      <c r="M239" s="15"/>
      <c r="N239" s="15"/>
      <c r="O239" s="15"/>
      <c r="P239" s="15"/>
      <c r="Q239" s="15"/>
      <c r="T239" s="1"/>
      <c r="U239" s="1"/>
      <c r="V239" s="1"/>
      <c r="W239" s="1"/>
      <c r="X239" s="1"/>
    </row>
    <row r="240" spans="5:24">
      <c r="E240" s="2"/>
      <c r="G240" s="5" t="s">
        <v>200</v>
      </c>
      <c r="H240" s="5" t="s">
        <v>539</v>
      </c>
      <c r="J240" s="8"/>
      <c r="K240" s="279"/>
      <c r="L240" s="282"/>
      <c r="M240" s="15"/>
      <c r="N240" s="15"/>
      <c r="O240" s="15"/>
      <c r="P240" s="15"/>
      <c r="Q240" s="15"/>
      <c r="T240" s="1"/>
      <c r="U240" s="1"/>
      <c r="V240" s="1"/>
      <c r="W240" s="1"/>
      <c r="X240" s="1"/>
    </row>
    <row r="241" spans="5:24">
      <c r="E241" s="2"/>
      <c r="G241" s="5" t="s">
        <v>200</v>
      </c>
      <c r="H241" s="5" t="s">
        <v>540</v>
      </c>
      <c r="J241" s="8"/>
      <c r="K241" s="279"/>
      <c r="L241" s="282"/>
      <c r="M241" s="15"/>
      <c r="N241" s="15"/>
      <c r="O241" s="15"/>
      <c r="P241" s="15"/>
      <c r="Q241" s="15"/>
      <c r="T241" s="1"/>
      <c r="U241" s="1"/>
      <c r="V241" s="1"/>
      <c r="W241" s="1"/>
      <c r="X241" s="1"/>
    </row>
    <row r="242" spans="5:24">
      <c r="E242" s="2"/>
      <c r="G242" s="5" t="s">
        <v>200</v>
      </c>
      <c r="H242" s="5" t="s">
        <v>541</v>
      </c>
      <c r="J242" s="8"/>
      <c r="K242" s="279"/>
      <c r="L242" s="282"/>
      <c r="M242" s="15"/>
      <c r="N242" s="15"/>
      <c r="O242" s="15"/>
      <c r="P242" s="15"/>
      <c r="Q242" s="15"/>
      <c r="T242" s="1"/>
      <c r="U242" s="1"/>
      <c r="V242" s="1"/>
      <c r="W242" s="1"/>
      <c r="X242" s="1"/>
    </row>
    <row r="243" spans="5:24">
      <c r="E243" s="2"/>
      <c r="G243" s="5" t="s">
        <v>200</v>
      </c>
      <c r="H243" s="5" t="s">
        <v>542</v>
      </c>
      <c r="J243" s="8"/>
      <c r="K243" s="279"/>
      <c r="L243" s="282"/>
      <c r="M243" s="15"/>
      <c r="N243" s="15"/>
      <c r="O243" s="15"/>
      <c r="P243" s="15"/>
      <c r="Q243" s="15"/>
      <c r="T243" s="1"/>
      <c r="U243" s="1"/>
      <c r="V243" s="1"/>
      <c r="W243" s="1"/>
      <c r="X243" s="1"/>
    </row>
    <row r="244" spans="5:24">
      <c r="E244" s="2"/>
      <c r="G244" s="5" t="s">
        <v>200</v>
      </c>
      <c r="H244" s="5" t="s">
        <v>543</v>
      </c>
      <c r="J244" s="8"/>
      <c r="K244" s="279"/>
      <c r="L244" s="282"/>
      <c r="M244" s="15"/>
      <c r="N244" s="15"/>
      <c r="O244" s="15"/>
      <c r="P244" s="15"/>
      <c r="Q244" s="15"/>
      <c r="T244" s="1"/>
      <c r="U244" s="1"/>
      <c r="V244" s="1"/>
      <c r="W244" s="1"/>
      <c r="X244" s="1"/>
    </row>
    <row r="245" spans="5:24">
      <c r="E245" s="2"/>
      <c r="G245" s="5" t="s">
        <v>200</v>
      </c>
      <c r="H245" s="5" t="s">
        <v>544</v>
      </c>
      <c r="J245" s="8"/>
      <c r="K245" s="279"/>
      <c r="L245" s="282"/>
      <c r="M245" s="15"/>
      <c r="N245" s="15"/>
      <c r="O245" s="15"/>
      <c r="P245" s="15"/>
      <c r="Q245" s="15"/>
      <c r="T245" s="1"/>
      <c r="U245" s="1"/>
      <c r="V245" s="1"/>
      <c r="W245" s="1"/>
      <c r="X245" s="1"/>
    </row>
    <row r="246" spans="5:24">
      <c r="E246" s="2"/>
      <c r="G246" s="5" t="s">
        <v>200</v>
      </c>
      <c r="H246" s="5" t="s">
        <v>545</v>
      </c>
      <c r="J246" s="8"/>
      <c r="K246" s="279"/>
      <c r="L246" s="282"/>
      <c r="M246" s="15"/>
      <c r="N246" s="15"/>
      <c r="O246" s="15"/>
      <c r="P246" s="15"/>
      <c r="Q246" s="15"/>
      <c r="T246" s="1"/>
      <c r="U246" s="1"/>
      <c r="V246" s="1"/>
      <c r="W246" s="1"/>
      <c r="X246" s="1"/>
    </row>
    <row r="247" spans="5:24">
      <c r="E247" s="2"/>
      <c r="G247" s="5" t="s">
        <v>200</v>
      </c>
      <c r="H247" s="5" t="s">
        <v>546</v>
      </c>
      <c r="J247" s="8"/>
      <c r="K247" s="279"/>
      <c r="L247" s="282"/>
      <c r="M247" s="15"/>
      <c r="N247" s="15"/>
      <c r="O247" s="15"/>
      <c r="P247" s="15"/>
      <c r="Q247" s="15"/>
      <c r="T247" s="1"/>
      <c r="U247" s="1"/>
      <c r="V247" s="1"/>
      <c r="W247" s="1"/>
      <c r="X247" s="1"/>
    </row>
    <row r="248" spans="5:24">
      <c r="E248" s="2"/>
      <c r="G248" s="5" t="s">
        <v>200</v>
      </c>
      <c r="H248" s="5" t="s">
        <v>547</v>
      </c>
      <c r="J248" s="8"/>
      <c r="K248" s="279"/>
      <c r="L248" s="282"/>
      <c r="M248" s="15"/>
      <c r="N248" s="15"/>
      <c r="O248" s="15"/>
      <c r="P248" s="15"/>
      <c r="Q248" s="15"/>
      <c r="T248" s="1"/>
      <c r="U248" s="1"/>
      <c r="V248" s="1"/>
      <c r="W248" s="1"/>
      <c r="X248" s="1"/>
    </row>
    <row r="249" spans="5:24">
      <c r="E249" s="2"/>
      <c r="G249" s="5" t="s">
        <v>200</v>
      </c>
      <c r="H249" s="5" t="s">
        <v>548</v>
      </c>
      <c r="J249" s="8"/>
      <c r="K249" s="279"/>
      <c r="L249" s="282"/>
      <c r="M249" s="15"/>
      <c r="N249" s="15"/>
      <c r="O249" s="15"/>
      <c r="P249" s="15"/>
      <c r="Q249" s="15"/>
      <c r="T249" s="1"/>
      <c r="U249" s="1"/>
      <c r="V249" s="1"/>
      <c r="W249" s="1"/>
      <c r="X249" s="1"/>
    </row>
    <row r="250" spans="5:24">
      <c r="E250" s="2"/>
      <c r="G250" s="5" t="s">
        <v>200</v>
      </c>
      <c r="H250" s="5" t="s">
        <v>549</v>
      </c>
      <c r="J250" s="8"/>
      <c r="K250" s="279"/>
      <c r="L250" s="282"/>
      <c r="M250" s="15"/>
      <c r="N250" s="15"/>
      <c r="O250" s="15"/>
      <c r="P250" s="15"/>
      <c r="Q250" s="15"/>
      <c r="T250" s="1"/>
      <c r="U250" s="1"/>
      <c r="V250" s="1"/>
      <c r="W250" s="1"/>
      <c r="X250" s="1"/>
    </row>
    <row r="251" spans="5:24">
      <c r="E251" s="2"/>
      <c r="G251" s="5" t="s">
        <v>200</v>
      </c>
      <c r="H251" s="5" t="s">
        <v>550</v>
      </c>
      <c r="J251" s="8"/>
      <c r="K251" s="279"/>
      <c r="L251" s="282"/>
      <c r="M251" s="15"/>
      <c r="N251" s="15"/>
      <c r="O251" s="15"/>
      <c r="P251" s="15"/>
      <c r="Q251" s="15"/>
      <c r="T251" s="1"/>
      <c r="U251" s="1"/>
      <c r="V251" s="1"/>
      <c r="W251" s="1"/>
      <c r="X251" s="1"/>
    </row>
    <row r="252" spans="5:24">
      <c r="E252" s="2"/>
      <c r="G252" s="5" t="s">
        <v>200</v>
      </c>
      <c r="H252" s="5" t="s">
        <v>551</v>
      </c>
      <c r="J252" s="8"/>
      <c r="K252" s="279"/>
      <c r="L252" s="282"/>
      <c r="M252" s="15"/>
      <c r="N252" s="15"/>
      <c r="O252" s="15"/>
      <c r="P252" s="15"/>
      <c r="Q252" s="15"/>
      <c r="T252" s="1"/>
      <c r="U252" s="1"/>
      <c r="V252" s="1"/>
      <c r="W252" s="1"/>
      <c r="X252" s="1"/>
    </row>
    <row r="253" spans="5:24">
      <c r="E253" s="2"/>
      <c r="G253" s="5" t="s">
        <v>200</v>
      </c>
      <c r="H253" s="5" t="s">
        <v>552</v>
      </c>
      <c r="J253" s="8"/>
      <c r="K253" s="279"/>
      <c r="L253" s="282"/>
      <c r="M253" s="15"/>
      <c r="N253" s="15"/>
      <c r="O253" s="15"/>
      <c r="P253" s="15"/>
      <c r="Q253" s="15"/>
      <c r="T253" s="1"/>
      <c r="U253" s="1"/>
      <c r="V253" s="1"/>
      <c r="W253" s="1"/>
      <c r="X253" s="1"/>
    </row>
    <row r="254" spans="5:24">
      <c r="E254" s="2"/>
      <c r="G254" s="5" t="s">
        <v>200</v>
      </c>
      <c r="H254" s="5" t="s">
        <v>553</v>
      </c>
      <c r="J254" s="8"/>
      <c r="K254" s="279"/>
      <c r="L254" s="282"/>
      <c r="M254" s="15"/>
      <c r="N254" s="15"/>
      <c r="O254" s="15"/>
      <c r="P254" s="15"/>
      <c r="Q254" s="15"/>
      <c r="T254" s="1"/>
      <c r="U254" s="1"/>
      <c r="V254" s="1"/>
      <c r="W254" s="1"/>
      <c r="X254" s="1"/>
    </row>
    <row r="255" spans="5:24">
      <c r="E255" s="2"/>
      <c r="G255" s="5" t="s">
        <v>200</v>
      </c>
      <c r="H255" s="5" t="s">
        <v>554</v>
      </c>
      <c r="J255" s="8"/>
      <c r="K255" s="279"/>
      <c r="L255" s="282"/>
      <c r="M255" s="15"/>
      <c r="N255" s="15"/>
      <c r="O255" s="15"/>
      <c r="P255" s="15"/>
      <c r="Q255" s="15"/>
      <c r="T255" s="1"/>
      <c r="U255" s="1"/>
      <c r="V255" s="1"/>
      <c r="W255" s="1"/>
      <c r="X255" s="1"/>
    </row>
    <row r="256" spans="5:24">
      <c r="E256" s="2"/>
      <c r="G256" s="5" t="s">
        <v>200</v>
      </c>
      <c r="H256" s="5" t="s">
        <v>555</v>
      </c>
      <c r="J256" s="8"/>
      <c r="K256" s="279"/>
      <c r="L256" s="282"/>
      <c r="M256" s="15"/>
      <c r="N256" s="15"/>
      <c r="O256" s="15"/>
      <c r="P256" s="15"/>
      <c r="Q256" s="15"/>
      <c r="T256" s="1"/>
      <c r="U256" s="1"/>
      <c r="V256" s="1"/>
      <c r="W256" s="1"/>
      <c r="X256" s="1"/>
    </row>
    <row r="257" spans="5:24">
      <c r="E257" s="2"/>
      <c r="G257" s="5" t="s">
        <v>200</v>
      </c>
      <c r="H257" s="5" t="s">
        <v>556</v>
      </c>
      <c r="J257" s="8"/>
      <c r="K257" s="279"/>
      <c r="L257" s="282"/>
      <c r="M257" s="15"/>
      <c r="N257" s="15"/>
      <c r="O257" s="15"/>
      <c r="P257" s="15"/>
      <c r="Q257" s="15"/>
      <c r="T257" s="1"/>
      <c r="U257" s="1"/>
      <c r="V257" s="1"/>
      <c r="W257" s="1"/>
      <c r="X257" s="1"/>
    </row>
    <row r="258" spans="5:24">
      <c r="E258" s="2"/>
      <c r="G258" s="5" t="s">
        <v>200</v>
      </c>
      <c r="H258" s="5" t="s">
        <v>557</v>
      </c>
      <c r="J258" s="8"/>
      <c r="K258" s="279"/>
      <c r="L258" s="282"/>
      <c r="M258" s="15"/>
      <c r="N258" s="15"/>
      <c r="O258" s="15"/>
      <c r="P258" s="15"/>
      <c r="Q258" s="15"/>
      <c r="T258" s="1"/>
      <c r="U258" s="1"/>
      <c r="V258" s="1"/>
      <c r="W258" s="1"/>
      <c r="X258" s="1"/>
    </row>
    <row r="259" spans="5:24">
      <c r="E259" s="2"/>
      <c r="G259" s="5" t="s">
        <v>200</v>
      </c>
      <c r="H259" s="5" t="s">
        <v>558</v>
      </c>
      <c r="J259" s="8"/>
      <c r="K259" s="279"/>
      <c r="L259" s="282"/>
      <c r="M259" s="15"/>
      <c r="N259" s="15"/>
      <c r="O259" s="15"/>
      <c r="P259" s="15"/>
      <c r="Q259" s="15"/>
      <c r="T259" s="1"/>
      <c r="U259" s="1"/>
      <c r="V259" s="1"/>
      <c r="W259" s="1"/>
      <c r="X259" s="1"/>
    </row>
    <row r="260" spans="5:24">
      <c r="E260" s="2"/>
      <c r="G260" s="5" t="s">
        <v>200</v>
      </c>
      <c r="H260" s="5" t="s">
        <v>559</v>
      </c>
      <c r="J260" s="8"/>
      <c r="K260" s="279"/>
      <c r="L260" s="282"/>
      <c r="M260" s="15"/>
      <c r="N260" s="15"/>
      <c r="O260" s="15"/>
      <c r="P260" s="15"/>
      <c r="Q260" s="15"/>
      <c r="T260" s="1"/>
      <c r="U260" s="1"/>
      <c r="V260" s="1"/>
      <c r="W260" s="1"/>
      <c r="X260" s="1"/>
    </row>
    <row r="261" spans="5:24">
      <c r="E261" s="2"/>
      <c r="G261" s="5" t="s">
        <v>205</v>
      </c>
      <c r="H261" s="5" t="s">
        <v>560</v>
      </c>
      <c r="J261" s="8"/>
      <c r="K261" s="279"/>
      <c r="L261" s="282"/>
      <c r="M261" s="15"/>
      <c r="N261" s="15"/>
      <c r="O261" s="15"/>
      <c r="P261" s="15"/>
      <c r="Q261" s="15"/>
      <c r="T261" s="1"/>
      <c r="U261" s="1"/>
      <c r="V261" s="1"/>
      <c r="W261" s="1"/>
      <c r="X261" s="1"/>
    </row>
    <row r="262" spans="5:24">
      <c r="E262" s="2"/>
      <c r="G262" s="5" t="s">
        <v>205</v>
      </c>
      <c r="H262" s="5" t="s">
        <v>561</v>
      </c>
      <c r="J262" s="8"/>
      <c r="K262" s="279"/>
      <c r="L262" s="282"/>
      <c r="M262" s="15"/>
      <c r="N262" s="15"/>
      <c r="O262" s="15"/>
      <c r="P262" s="15"/>
      <c r="Q262" s="15"/>
      <c r="T262" s="1"/>
      <c r="U262" s="1"/>
      <c r="V262" s="1"/>
      <c r="W262" s="1"/>
      <c r="X262" s="1"/>
    </row>
    <row r="263" spans="5:24">
      <c r="E263" s="2"/>
      <c r="G263" s="5" t="s">
        <v>205</v>
      </c>
      <c r="H263" s="5" t="s">
        <v>562</v>
      </c>
      <c r="J263" s="8"/>
      <c r="K263" s="279"/>
      <c r="L263" s="282"/>
      <c r="M263" s="15"/>
      <c r="N263" s="15"/>
      <c r="O263" s="15"/>
      <c r="P263" s="15"/>
      <c r="Q263" s="15"/>
      <c r="T263" s="1"/>
      <c r="U263" s="1"/>
      <c r="V263" s="1"/>
      <c r="W263" s="1"/>
      <c r="X263" s="1"/>
    </row>
    <row r="264" spans="5:24">
      <c r="E264" s="2"/>
      <c r="G264" s="5" t="s">
        <v>205</v>
      </c>
      <c r="H264" s="5" t="s">
        <v>563</v>
      </c>
      <c r="J264" s="8"/>
      <c r="K264" s="279"/>
      <c r="L264" s="282"/>
      <c r="M264" s="15"/>
      <c r="N264" s="15"/>
      <c r="O264" s="15"/>
      <c r="P264" s="15"/>
      <c r="Q264" s="15"/>
      <c r="T264" s="1"/>
      <c r="U264" s="1"/>
      <c r="V264" s="1"/>
      <c r="W264" s="1"/>
      <c r="X264" s="1"/>
    </row>
    <row r="265" spans="5:24">
      <c r="E265" s="2"/>
      <c r="G265" s="5" t="s">
        <v>205</v>
      </c>
      <c r="H265" s="5" t="s">
        <v>564</v>
      </c>
      <c r="J265" s="8"/>
      <c r="K265" s="279"/>
      <c r="L265" s="282"/>
      <c r="M265" s="15"/>
      <c r="N265" s="15"/>
      <c r="O265" s="15"/>
      <c r="P265" s="15"/>
      <c r="Q265" s="15"/>
      <c r="T265" s="1"/>
      <c r="U265" s="1"/>
      <c r="V265" s="1"/>
      <c r="W265" s="1"/>
      <c r="X265" s="1"/>
    </row>
    <row r="266" spans="5:24">
      <c r="E266" s="2"/>
      <c r="G266" s="5" t="s">
        <v>205</v>
      </c>
      <c r="H266" s="5" t="s">
        <v>565</v>
      </c>
      <c r="J266" s="8"/>
      <c r="K266" s="279"/>
      <c r="L266" s="282"/>
      <c r="M266" s="15"/>
      <c r="N266" s="15"/>
      <c r="O266" s="15"/>
      <c r="P266" s="15"/>
      <c r="Q266" s="15"/>
      <c r="T266" s="1"/>
      <c r="U266" s="1"/>
      <c r="V266" s="1"/>
      <c r="W266" s="1"/>
      <c r="X266" s="1"/>
    </row>
    <row r="267" spans="5:24">
      <c r="E267" s="2"/>
      <c r="G267" s="5" t="s">
        <v>205</v>
      </c>
      <c r="H267" s="5" t="s">
        <v>566</v>
      </c>
      <c r="J267" s="8"/>
      <c r="K267" s="279"/>
      <c r="L267" s="282"/>
      <c r="M267" s="15"/>
      <c r="N267" s="15"/>
      <c r="O267" s="15"/>
      <c r="P267" s="15"/>
      <c r="Q267" s="15"/>
      <c r="T267" s="1"/>
      <c r="U267" s="1"/>
      <c r="V267" s="1"/>
      <c r="W267" s="1"/>
      <c r="X267" s="1"/>
    </row>
    <row r="268" spans="5:24">
      <c r="E268" s="2"/>
      <c r="G268" s="5" t="s">
        <v>205</v>
      </c>
      <c r="H268" s="5" t="s">
        <v>567</v>
      </c>
      <c r="J268" s="8"/>
      <c r="K268" s="279"/>
      <c r="L268" s="282"/>
      <c r="M268" s="15"/>
      <c r="N268" s="15"/>
      <c r="O268" s="15"/>
      <c r="P268" s="15"/>
      <c r="Q268" s="15"/>
      <c r="T268" s="1"/>
      <c r="U268" s="1"/>
      <c r="V268" s="1"/>
      <c r="W268" s="1"/>
      <c r="X268" s="1"/>
    </row>
    <row r="269" spans="5:24">
      <c r="E269" s="2"/>
      <c r="G269" s="5" t="s">
        <v>205</v>
      </c>
      <c r="H269" s="5" t="s">
        <v>568</v>
      </c>
      <c r="J269" s="8"/>
      <c r="K269" s="279"/>
      <c r="L269" s="282"/>
      <c r="M269" s="15"/>
      <c r="N269" s="15"/>
      <c r="O269" s="15"/>
      <c r="P269" s="15"/>
      <c r="Q269" s="15"/>
      <c r="T269" s="1"/>
      <c r="U269" s="1"/>
      <c r="V269" s="1"/>
      <c r="W269" s="1"/>
      <c r="X269" s="1"/>
    </row>
    <row r="270" spans="5:24">
      <c r="E270" s="2"/>
      <c r="G270" s="5" t="s">
        <v>205</v>
      </c>
      <c r="H270" s="5" t="s">
        <v>569</v>
      </c>
      <c r="J270" s="8"/>
      <c r="K270" s="279"/>
      <c r="L270" s="282"/>
      <c r="M270" s="15"/>
      <c r="N270" s="15"/>
      <c r="O270" s="15"/>
      <c r="P270" s="15"/>
      <c r="Q270" s="15"/>
      <c r="T270" s="1"/>
      <c r="U270" s="1"/>
      <c r="V270" s="1"/>
      <c r="W270" s="1"/>
      <c r="X270" s="1"/>
    </row>
    <row r="271" spans="5:24">
      <c r="E271" s="2"/>
      <c r="G271" s="5" t="s">
        <v>205</v>
      </c>
      <c r="H271" s="5" t="s">
        <v>570</v>
      </c>
      <c r="J271" s="8"/>
      <c r="K271" s="279"/>
      <c r="L271" s="282"/>
      <c r="M271" s="15"/>
      <c r="N271" s="15"/>
      <c r="O271" s="15"/>
      <c r="P271" s="15"/>
      <c r="Q271" s="15"/>
      <c r="T271" s="1"/>
      <c r="U271" s="1"/>
      <c r="V271" s="1"/>
      <c r="W271" s="1"/>
      <c r="X271" s="1"/>
    </row>
    <row r="272" spans="5:24">
      <c r="E272" s="2"/>
      <c r="G272" s="5" t="s">
        <v>205</v>
      </c>
      <c r="H272" s="5" t="s">
        <v>571</v>
      </c>
      <c r="J272" s="8"/>
      <c r="K272" s="279"/>
      <c r="L272" s="282"/>
      <c r="M272" s="15"/>
      <c r="N272" s="15"/>
      <c r="O272" s="15"/>
      <c r="P272" s="15"/>
      <c r="Q272" s="15"/>
      <c r="T272" s="1"/>
      <c r="U272" s="1"/>
      <c r="V272" s="1"/>
      <c r="W272" s="1"/>
      <c r="X272" s="1"/>
    </row>
    <row r="273" spans="5:24">
      <c r="E273" s="2"/>
      <c r="G273" s="5" t="s">
        <v>205</v>
      </c>
      <c r="H273" s="5" t="s">
        <v>572</v>
      </c>
      <c r="J273" s="8"/>
      <c r="K273" s="279"/>
      <c r="L273" s="282"/>
      <c r="M273" s="15"/>
      <c r="N273" s="15"/>
      <c r="O273" s="15"/>
      <c r="P273" s="15"/>
      <c r="Q273" s="15"/>
      <c r="T273" s="1"/>
      <c r="U273" s="1"/>
      <c r="V273" s="1"/>
      <c r="W273" s="1"/>
      <c r="X273" s="1"/>
    </row>
    <row r="274" spans="5:24">
      <c r="E274" s="2"/>
      <c r="G274" s="5" t="s">
        <v>205</v>
      </c>
      <c r="H274" s="5" t="s">
        <v>573</v>
      </c>
      <c r="J274" s="8"/>
      <c r="K274" s="279"/>
      <c r="L274" s="282"/>
      <c r="M274" s="15"/>
      <c r="N274" s="15"/>
      <c r="O274" s="15"/>
      <c r="P274" s="15"/>
      <c r="Q274" s="15"/>
      <c r="T274" s="1"/>
      <c r="U274" s="1"/>
      <c r="V274" s="1"/>
      <c r="W274" s="1"/>
      <c r="X274" s="1"/>
    </row>
    <row r="275" spans="5:24">
      <c r="E275" s="2"/>
      <c r="G275" s="5" t="s">
        <v>205</v>
      </c>
      <c r="H275" s="5" t="s">
        <v>574</v>
      </c>
      <c r="J275" s="8"/>
      <c r="K275" s="279"/>
      <c r="L275" s="282"/>
      <c r="M275" s="15"/>
      <c r="N275" s="15"/>
      <c r="O275" s="15"/>
      <c r="P275" s="15"/>
      <c r="Q275" s="15"/>
      <c r="T275" s="1"/>
      <c r="U275" s="1"/>
      <c r="V275" s="1"/>
      <c r="W275" s="1"/>
      <c r="X275" s="1"/>
    </row>
    <row r="276" spans="5:24">
      <c r="E276" s="2"/>
      <c r="G276" s="5" t="s">
        <v>205</v>
      </c>
      <c r="H276" s="5" t="s">
        <v>575</v>
      </c>
      <c r="J276" s="8"/>
      <c r="K276" s="279"/>
      <c r="L276" s="282"/>
      <c r="M276" s="15"/>
      <c r="N276" s="15"/>
      <c r="O276" s="15"/>
      <c r="P276" s="15"/>
      <c r="Q276" s="15"/>
      <c r="T276" s="1"/>
      <c r="U276" s="1"/>
      <c r="V276" s="1"/>
      <c r="W276" s="1"/>
      <c r="X276" s="1"/>
    </row>
    <row r="277" spans="5:24">
      <c r="E277" s="2"/>
      <c r="G277" s="5" t="s">
        <v>205</v>
      </c>
      <c r="H277" s="5" t="s">
        <v>576</v>
      </c>
      <c r="J277" s="8"/>
      <c r="K277" s="279"/>
      <c r="L277" s="282"/>
      <c r="M277" s="15"/>
      <c r="N277" s="15"/>
      <c r="O277" s="15"/>
      <c r="P277" s="15"/>
      <c r="Q277" s="15"/>
      <c r="T277" s="1"/>
      <c r="U277" s="1"/>
      <c r="V277" s="1"/>
      <c r="W277" s="1"/>
      <c r="X277" s="1"/>
    </row>
    <row r="278" spans="5:24">
      <c r="E278" s="2"/>
      <c r="G278" s="5" t="s">
        <v>205</v>
      </c>
      <c r="H278" s="5" t="s">
        <v>577</v>
      </c>
      <c r="J278" s="8"/>
      <c r="K278" s="279"/>
      <c r="L278" s="282"/>
      <c r="M278" s="15"/>
      <c r="N278" s="15"/>
      <c r="O278" s="15"/>
      <c r="P278" s="15"/>
      <c r="Q278" s="15"/>
      <c r="T278" s="1"/>
      <c r="U278" s="1"/>
      <c r="V278" s="1"/>
      <c r="W278" s="1"/>
      <c r="X278" s="1"/>
    </row>
    <row r="279" spans="5:24">
      <c r="E279" s="2"/>
      <c r="G279" s="5" t="s">
        <v>205</v>
      </c>
      <c r="H279" s="5" t="s">
        <v>578</v>
      </c>
      <c r="J279" s="8"/>
      <c r="K279" s="279"/>
      <c r="L279" s="282"/>
      <c r="M279" s="15"/>
      <c r="N279" s="15"/>
      <c r="O279" s="15"/>
      <c r="P279" s="15"/>
      <c r="Q279" s="15"/>
      <c r="T279" s="1"/>
      <c r="U279" s="1"/>
      <c r="V279" s="1"/>
      <c r="W279" s="1"/>
      <c r="X279" s="1"/>
    </row>
    <row r="280" spans="5:24">
      <c r="E280" s="2"/>
      <c r="G280" s="5" t="s">
        <v>205</v>
      </c>
      <c r="H280" s="5" t="s">
        <v>579</v>
      </c>
      <c r="J280" s="8"/>
      <c r="K280" s="279"/>
      <c r="L280" s="282"/>
      <c r="M280" s="15"/>
      <c r="N280" s="15"/>
      <c r="O280" s="15"/>
      <c r="P280" s="15"/>
      <c r="Q280" s="15"/>
      <c r="T280" s="1"/>
      <c r="U280" s="1"/>
      <c r="V280" s="1"/>
      <c r="W280" s="1"/>
      <c r="X280" s="1"/>
    </row>
    <row r="281" spans="5:24">
      <c r="E281" s="2"/>
      <c r="G281" s="5" t="s">
        <v>205</v>
      </c>
      <c r="H281" s="5" t="s">
        <v>580</v>
      </c>
      <c r="J281" s="8"/>
      <c r="K281" s="279"/>
      <c r="L281" s="282"/>
      <c r="M281" s="15"/>
      <c r="N281" s="15"/>
      <c r="O281" s="15"/>
      <c r="P281" s="15"/>
      <c r="Q281" s="15"/>
      <c r="T281" s="1"/>
      <c r="U281" s="1"/>
      <c r="V281" s="1"/>
      <c r="W281" s="1"/>
      <c r="X281" s="1"/>
    </row>
    <row r="282" spans="5:24">
      <c r="E282" s="2"/>
      <c r="G282" s="5" t="s">
        <v>205</v>
      </c>
      <c r="H282" s="5" t="s">
        <v>581</v>
      </c>
      <c r="J282" s="8"/>
      <c r="K282" s="279"/>
      <c r="L282" s="282"/>
      <c r="M282" s="15"/>
      <c r="N282" s="15"/>
      <c r="O282" s="15"/>
      <c r="P282" s="15"/>
      <c r="Q282" s="15"/>
      <c r="T282" s="1"/>
      <c r="U282" s="1"/>
      <c r="V282" s="1"/>
      <c r="W282" s="1"/>
      <c r="X282" s="1"/>
    </row>
    <row r="283" spans="5:24">
      <c r="E283" s="2"/>
      <c r="G283" s="5" t="s">
        <v>205</v>
      </c>
      <c r="H283" s="5" t="s">
        <v>582</v>
      </c>
      <c r="J283" s="8"/>
      <c r="K283" s="279"/>
      <c r="L283" s="8"/>
      <c r="M283" s="15"/>
      <c r="N283" s="15"/>
      <c r="O283" s="15"/>
      <c r="P283" s="15"/>
      <c r="Q283" s="15"/>
      <c r="T283" s="1"/>
      <c r="U283" s="1"/>
      <c r="V283" s="1"/>
      <c r="W283" s="1"/>
      <c r="X283" s="1"/>
    </row>
    <row r="284" spans="5:24">
      <c r="E284" s="2"/>
      <c r="G284" s="5" t="s">
        <v>205</v>
      </c>
      <c r="H284" s="5" t="s">
        <v>583</v>
      </c>
      <c r="J284" s="8"/>
      <c r="K284" s="279"/>
      <c r="L284" s="8"/>
      <c r="M284" s="15"/>
      <c r="N284" s="15"/>
      <c r="O284" s="15"/>
      <c r="P284" s="15"/>
      <c r="Q284" s="15"/>
      <c r="T284" s="1"/>
      <c r="U284" s="1"/>
      <c r="V284" s="1"/>
      <c r="W284" s="1"/>
      <c r="X284" s="1"/>
    </row>
    <row r="285" spans="5:24">
      <c r="E285" s="2"/>
      <c r="G285" s="5" t="s">
        <v>205</v>
      </c>
      <c r="H285" s="5" t="s">
        <v>584</v>
      </c>
      <c r="J285" s="8"/>
      <c r="K285" s="279"/>
      <c r="L285" s="8"/>
      <c r="M285" s="15"/>
      <c r="N285" s="15"/>
      <c r="O285" s="15"/>
      <c r="P285" s="15"/>
      <c r="Q285" s="15"/>
      <c r="T285" s="1"/>
      <c r="U285" s="1"/>
      <c r="V285" s="1"/>
      <c r="W285" s="1"/>
      <c r="X285" s="1"/>
    </row>
    <row r="286" spans="5:24">
      <c r="E286" s="2"/>
      <c r="G286" s="5" t="s">
        <v>205</v>
      </c>
      <c r="H286" s="5" t="s">
        <v>585</v>
      </c>
      <c r="J286" s="8"/>
      <c r="K286" s="279"/>
      <c r="L286" s="8"/>
      <c r="M286" s="15"/>
      <c r="N286" s="15"/>
      <c r="O286" s="15"/>
      <c r="P286" s="15"/>
      <c r="Q286" s="15"/>
      <c r="T286" s="1"/>
      <c r="U286" s="1"/>
      <c r="V286" s="1"/>
      <c r="W286" s="1"/>
      <c r="X286" s="1"/>
    </row>
    <row r="287" spans="5:24">
      <c r="E287" s="2"/>
      <c r="G287" s="5" t="s">
        <v>205</v>
      </c>
      <c r="H287" s="5" t="s">
        <v>586</v>
      </c>
      <c r="J287" s="8"/>
      <c r="K287" s="279"/>
      <c r="L287" s="8"/>
      <c r="M287" s="15"/>
      <c r="N287" s="15"/>
      <c r="O287" s="15"/>
      <c r="P287" s="15"/>
      <c r="Q287" s="15"/>
      <c r="T287" s="1"/>
      <c r="U287" s="1"/>
      <c r="V287" s="1"/>
      <c r="W287" s="1"/>
      <c r="X287" s="1"/>
    </row>
    <row r="288" spans="5:24">
      <c r="E288" s="2"/>
      <c r="G288" s="5" t="s">
        <v>205</v>
      </c>
      <c r="H288" s="5" t="s">
        <v>587</v>
      </c>
      <c r="J288" s="8"/>
      <c r="K288" s="279"/>
      <c r="L288" s="8"/>
      <c r="M288" s="15"/>
      <c r="N288" s="15"/>
      <c r="O288" s="15"/>
      <c r="P288" s="15"/>
      <c r="Q288" s="15"/>
      <c r="T288" s="1"/>
      <c r="U288" s="1"/>
      <c r="V288" s="1"/>
      <c r="W288" s="1"/>
      <c r="X288" s="1"/>
    </row>
    <row r="289" spans="5:24">
      <c r="E289" s="2"/>
      <c r="G289" s="5" t="s">
        <v>205</v>
      </c>
      <c r="H289" s="5" t="s">
        <v>588</v>
      </c>
      <c r="J289" s="8"/>
      <c r="K289" s="279"/>
      <c r="L289" s="8"/>
      <c r="M289" s="15"/>
      <c r="N289" s="15"/>
      <c r="O289" s="15"/>
      <c r="P289" s="15"/>
      <c r="Q289" s="15"/>
      <c r="T289" s="1"/>
      <c r="U289" s="1"/>
      <c r="V289" s="1"/>
      <c r="W289" s="1"/>
      <c r="X289" s="1"/>
    </row>
    <row r="290" spans="5:24">
      <c r="E290" s="2"/>
      <c r="G290" s="5" t="s">
        <v>205</v>
      </c>
      <c r="H290" s="5" t="s">
        <v>589</v>
      </c>
      <c r="J290" s="8"/>
      <c r="K290" s="279"/>
      <c r="L290" s="8"/>
      <c r="M290" s="15"/>
      <c r="N290" s="15"/>
      <c r="O290" s="15"/>
      <c r="P290" s="15"/>
      <c r="Q290" s="15"/>
      <c r="T290" s="1"/>
      <c r="U290" s="1"/>
      <c r="V290" s="1"/>
      <c r="W290" s="1"/>
      <c r="X290" s="1"/>
    </row>
    <row r="291" spans="5:24">
      <c r="E291" s="2"/>
      <c r="G291" s="5" t="s">
        <v>205</v>
      </c>
      <c r="H291" s="5" t="s">
        <v>590</v>
      </c>
      <c r="J291" s="8"/>
      <c r="K291" s="279"/>
      <c r="L291" s="8"/>
      <c r="M291" s="15"/>
      <c r="N291" s="15"/>
      <c r="O291" s="15"/>
      <c r="P291" s="15"/>
      <c r="Q291" s="15"/>
      <c r="T291" s="1"/>
      <c r="U291" s="1"/>
      <c r="V291" s="1"/>
      <c r="W291" s="1"/>
      <c r="X291" s="1"/>
    </row>
    <row r="292" spans="5:24">
      <c r="E292" s="2"/>
      <c r="G292" s="5" t="s">
        <v>205</v>
      </c>
      <c r="H292" s="5" t="s">
        <v>591</v>
      </c>
      <c r="J292" s="8"/>
      <c r="K292" s="279"/>
      <c r="L292" s="8"/>
      <c r="M292" s="15"/>
      <c r="N292" s="15"/>
      <c r="O292" s="15"/>
      <c r="P292" s="15"/>
      <c r="Q292" s="15"/>
      <c r="T292" s="1"/>
      <c r="U292" s="1"/>
      <c r="V292" s="1"/>
      <c r="W292" s="1"/>
      <c r="X292" s="1"/>
    </row>
    <row r="293" spans="5:24">
      <c r="E293" s="2"/>
      <c r="G293" s="5" t="s">
        <v>205</v>
      </c>
      <c r="H293" s="5" t="s">
        <v>592</v>
      </c>
      <c r="J293" s="8"/>
      <c r="K293" s="279"/>
      <c r="L293" s="8"/>
      <c r="M293" s="15"/>
      <c r="N293" s="15"/>
      <c r="O293" s="15"/>
      <c r="P293" s="15"/>
      <c r="Q293" s="15"/>
      <c r="T293" s="1"/>
      <c r="U293" s="1"/>
      <c r="V293" s="1"/>
      <c r="W293" s="1"/>
      <c r="X293" s="1"/>
    </row>
    <row r="294" spans="5:24">
      <c r="E294" s="2"/>
      <c r="G294" s="5" t="s">
        <v>205</v>
      </c>
      <c r="H294" s="5" t="s">
        <v>593</v>
      </c>
      <c r="J294" s="8"/>
      <c r="K294" s="279"/>
      <c r="L294" s="8"/>
      <c r="M294" s="15"/>
      <c r="N294" s="15"/>
      <c r="O294" s="15"/>
      <c r="P294" s="15"/>
      <c r="Q294" s="15"/>
      <c r="T294" s="1"/>
      <c r="U294" s="1"/>
      <c r="V294" s="1"/>
      <c r="W294" s="1"/>
      <c r="X294" s="1"/>
    </row>
    <row r="295" spans="5:24">
      <c r="E295" s="2"/>
      <c r="G295" s="5" t="s">
        <v>205</v>
      </c>
      <c r="H295" s="5" t="s">
        <v>594</v>
      </c>
      <c r="J295" s="8"/>
      <c r="K295" s="279"/>
      <c r="L295" s="8"/>
      <c r="M295" s="15"/>
      <c r="N295" s="15"/>
      <c r="O295" s="15"/>
      <c r="P295" s="15"/>
      <c r="Q295" s="15"/>
      <c r="T295" s="1"/>
      <c r="U295" s="1"/>
      <c r="V295" s="1"/>
      <c r="W295" s="1"/>
      <c r="X295" s="1"/>
    </row>
    <row r="296" spans="5:24">
      <c r="E296" s="2"/>
      <c r="G296" s="5" t="s">
        <v>210</v>
      </c>
      <c r="H296" s="5" t="s">
        <v>595</v>
      </c>
      <c r="J296" s="8"/>
      <c r="K296" s="279"/>
      <c r="L296" s="8"/>
      <c r="M296" s="15"/>
      <c r="N296" s="15"/>
      <c r="O296" s="15"/>
      <c r="P296" s="15"/>
      <c r="Q296" s="15"/>
      <c r="T296" s="1"/>
      <c r="U296" s="1"/>
      <c r="V296" s="1"/>
      <c r="W296" s="1"/>
      <c r="X296" s="1"/>
    </row>
    <row r="297" spans="5:24">
      <c r="E297" s="2"/>
      <c r="G297" s="5" t="s">
        <v>210</v>
      </c>
      <c r="H297" s="5" t="s">
        <v>596</v>
      </c>
      <c r="J297" s="8"/>
      <c r="K297" s="279"/>
      <c r="L297" s="8"/>
      <c r="M297" s="15"/>
      <c r="N297" s="15"/>
      <c r="O297" s="15"/>
      <c r="P297" s="15"/>
      <c r="Q297" s="15"/>
      <c r="T297" s="1"/>
      <c r="U297" s="1"/>
      <c r="V297" s="1"/>
      <c r="W297" s="1"/>
      <c r="X297" s="1"/>
    </row>
    <row r="298" spans="5:24">
      <c r="E298" s="2"/>
      <c r="G298" s="5" t="s">
        <v>210</v>
      </c>
      <c r="H298" s="5" t="s">
        <v>597</v>
      </c>
      <c r="J298" s="8"/>
      <c r="K298" s="279"/>
      <c r="L298" s="8"/>
      <c r="M298" s="15"/>
      <c r="N298" s="15"/>
      <c r="O298" s="15"/>
      <c r="P298" s="15"/>
      <c r="Q298" s="15"/>
      <c r="T298" s="1"/>
      <c r="U298" s="1"/>
      <c r="V298" s="1"/>
      <c r="W298" s="1"/>
      <c r="X298" s="1"/>
    </row>
    <row r="299" spans="5:24">
      <c r="E299" s="2"/>
      <c r="G299" s="5" t="s">
        <v>210</v>
      </c>
      <c r="H299" s="5" t="s">
        <v>598</v>
      </c>
      <c r="J299" s="8"/>
      <c r="K299" s="279"/>
      <c r="L299" s="8"/>
      <c r="M299" s="15"/>
      <c r="N299" s="15"/>
      <c r="O299" s="15"/>
      <c r="P299" s="15"/>
      <c r="Q299" s="15"/>
      <c r="T299" s="1"/>
      <c r="U299" s="1"/>
      <c r="V299" s="1"/>
      <c r="W299" s="1"/>
      <c r="X299" s="1"/>
    </row>
    <row r="300" spans="5:24">
      <c r="E300" s="2"/>
      <c r="G300" s="5" t="s">
        <v>210</v>
      </c>
      <c r="H300" s="5" t="s">
        <v>599</v>
      </c>
      <c r="J300" s="8"/>
      <c r="K300" s="279"/>
      <c r="L300" s="8"/>
      <c r="M300" s="15"/>
      <c r="N300" s="15"/>
      <c r="O300" s="15"/>
      <c r="P300" s="15"/>
      <c r="Q300" s="15"/>
      <c r="T300" s="1"/>
      <c r="U300" s="1"/>
      <c r="V300" s="1"/>
      <c r="W300" s="1"/>
      <c r="X300" s="1"/>
    </row>
    <row r="301" spans="5:24">
      <c r="E301" s="2"/>
      <c r="G301" s="5" t="s">
        <v>210</v>
      </c>
      <c r="H301" s="5" t="s">
        <v>600</v>
      </c>
      <c r="J301" s="8"/>
      <c r="K301" s="279"/>
      <c r="L301" s="8"/>
      <c r="M301" s="15"/>
      <c r="N301" s="15"/>
      <c r="O301" s="15"/>
      <c r="P301" s="15"/>
      <c r="Q301" s="15"/>
      <c r="T301" s="1"/>
      <c r="U301" s="1"/>
      <c r="V301" s="1"/>
      <c r="W301" s="1"/>
      <c r="X301" s="1"/>
    </row>
    <row r="302" spans="5:24">
      <c r="E302" s="2"/>
      <c r="G302" s="5" t="s">
        <v>210</v>
      </c>
      <c r="H302" s="5" t="s">
        <v>601</v>
      </c>
      <c r="J302" s="8"/>
      <c r="K302" s="279"/>
      <c r="L302" s="8"/>
      <c r="M302" s="15"/>
      <c r="N302" s="15"/>
      <c r="O302" s="15"/>
      <c r="P302" s="15"/>
      <c r="Q302" s="15"/>
      <c r="T302" s="1"/>
      <c r="U302" s="1"/>
      <c r="V302" s="1"/>
      <c r="W302" s="1"/>
      <c r="X302" s="1"/>
    </row>
    <row r="303" spans="5:24">
      <c r="E303" s="2"/>
      <c r="G303" s="5" t="s">
        <v>210</v>
      </c>
      <c r="H303" s="5" t="s">
        <v>602</v>
      </c>
      <c r="J303" s="8"/>
      <c r="K303" s="279"/>
      <c r="L303" s="8"/>
      <c r="M303" s="15"/>
      <c r="N303" s="15"/>
      <c r="O303" s="15"/>
      <c r="P303" s="15"/>
      <c r="Q303" s="15"/>
      <c r="T303" s="1"/>
      <c r="U303" s="1"/>
      <c r="V303" s="1"/>
      <c r="W303" s="1"/>
      <c r="X303" s="1"/>
    </row>
    <row r="304" spans="5:24">
      <c r="E304" s="2"/>
      <c r="G304" s="5" t="s">
        <v>210</v>
      </c>
      <c r="H304" s="5" t="s">
        <v>603</v>
      </c>
      <c r="J304" s="8"/>
      <c r="K304" s="279"/>
      <c r="L304" s="8"/>
      <c r="M304" s="15"/>
      <c r="N304" s="15"/>
      <c r="O304" s="15"/>
      <c r="P304" s="15"/>
      <c r="Q304" s="15"/>
      <c r="T304" s="1"/>
      <c r="U304" s="1"/>
      <c r="V304" s="1"/>
      <c r="W304" s="1"/>
      <c r="X304" s="1"/>
    </row>
    <row r="305" spans="5:24">
      <c r="E305" s="2"/>
      <c r="G305" s="5" t="s">
        <v>210</v>
      </c>
      <c r="H305" s="5" t="s">
        <v>604</v>
      </c>
      <c r="J305" s="8"/>
      <c r="K305" s="279"/>
      <c r="L305" s="8"/>
      <c r="M305" s="15"/>
      <c r="N305" s="15"/>
      <c r="O305" s="15"/>
      <c r="P305" s="15"/>
      <c r="Q305" s="15"/>
      <c r="T305" s="1"/>
      <c r="U305" s="1"/>
      <c r="V305" s="1"/>
      <c r="W305" s="1"/>
      <c r="X305" s="1"/>
    </row>
    <row r="306" spans="5:24">
      <c r="E306" s="2"/>
      <c r="G306" s="5" t="s">
        <v>210</v>
      </c>
      <c r="H306" s="5" t="s">
        <v>605</v>
      </c>
      <c r="J306" s="8"/>
      <c r="K306" s="279"/>
      <c r="L306" s="8"/>
      <c r="M306" s="15"/>
      <c r="N306" s="15"/>
      <c r="O306" s="15"/>
      <c r="P306" s="15"/>
      <c r="Q306" s="15"/>
      <c r="T306" s="1"/>
      <c r="U306" s="1"/>
      <c r="V306" s="1"/>
      <c r="W306" s="1"/>
      <c r="X306" s="1"/>
    </row>
    <row r="307" spans="5:24">
      <c r="E307" s="2"/>
      <c r="G307" s="5" t="s">
        <v>210</v>
      </c>
      <c r="H307" s="5" t="s">
        <v>606</v>
      </c>
      <c r="J307" s="8"/>
      <c r="K307" s="279"/>
      <c r="L307" s="8"/>
      <c r="M307" s="15"/>
      <c r="N307" s="15"/>
      <c r="O307" s="15"/>
      <c r="P307" s="15"/>
      <c r="Q307" s="15"/>
      <c r="T307" s="1"/>
      <c r="U307" s="1"/>
      <c r="V307" s="1"/>
      <c r="W307" s="1"/>
      <c r="X307" s="1"/>
    </row>
    <row r="308" spans="5:24">
      <c r="E308" s="2"/>
      <c r="G308" s="5" t="s">
        <v>210</v>
      </c>
      <c r="H308" s="5" t="s">
        <v>607</v>
      </c>
      <c r="J308" s="8"/>
      <c r="K308" s="279"/>
      <c r="L308" s="8"/>
      <c r="M308" s="15"/>
      <c r="N308" s="15"/>
      <c r="O308" s="15"/>
      <c r="P308" s="15"/>
      <c r="Q308" s="15"/>
      <c r="T308" s="1"/>
      <c r="U308" s="1"/>
      <c r="V308" s="1"/>
      <c r="W308" s="1"/>
      <c r="X308" s="1"/>
    </row>
    <row r="309" spans="5:24">
      <c r="E309" s="2"/>
      <c r="G309" s="5" t="s">
        <v>210</v>
      </c>
      <c r="H309" s="5" t="s">
        <v>608</v>
      </c>
      <c r="J309" s="8"/>
      <c r="K309" s="279"/>
      <c r="L309" s="8"/>
      <c r="M309" s="15"/>
      <c r="N309" s="15"/>
      <c r="O309" s="15"/>
      <c r="P309" s="15"/>
      <c r="Q309" s="15"/>
      <c r="T309" s="1"/>
      <c r="U309" s="1"/>
      <c r="V309" s="1"/>
      <c r="W309" s="1"/>
      <c r="X309" s="1"/>
    </row>
    <row r="310" spans="5:24">
      <c r="E310" s="2"/>
      <c r="G310" s="5" t="s">
        <v>210</v>
      </c>
      <c r="H310" s="5" t="s">
        <v>609</v>
      </c>
      <c r="J310" s="8"/>
      <c r="K310" s="279"/>
      <c r="L310" s="8"/>
      <c r="M310" s="15"/>
      <c r="N310" s="15"/>
      <c r="O310" s="15"/>
      <c r="P310" s="15"/>
      <c r="Q310" s="15"/>
      <c r="T310" s="1"/>
      <c r="U310" s="1"/>
      <c r="V310" s="1"/>
      <c r="W310" s="1"/>
      <c r="X310" s="1"/>
    </row>
    <row r="311" spans="5:24">
      <c r="E311" s="2"/>
      <c r="G311" s="5" t="s">
        <v>210</v>
      </c>
      <c r="H311" s="5" t="s">
        <v>610</v>
      </c>
      <c r="J311" s="8"/>
      <c r="K311" s="279"/>
      <c r="L311" s="8"/>
      <c r="M311" s="15"/>
      <c r="N311" s="15"/>
      <c r="O311" s="15"/>
      <c r="P311" s="15"/>
      <c r="Q311" s="15"/>
      <c r="T311" s="1"/>
      <c r="U311" s="1"/>
      <c r="V311" s="1"/>
      <c r="W311" s="1"/>
      <c r="X311" s="1"/>
    </row>
    <row r="312" spans="5:24">
      <c r="E312" s="2"/>
      <c r="G312" s="5" t="s">
        <v>210</v>
      </c>
      <c r="H312" s="5" t="s">
        <v>611</v>
      </c>
      <c r="J312" s="8"/>
      <c r="K312" s="279"/>
      <c r="L312" s="8"/>
      <c r="M312" s="15"/>
      <c r="N312" s="15"/>
      <c r="O312" s="15"/>
      <c r="P312" s="15"/>
      <c r="Q312" s="15"/>
      <c r="T312" s="1"/>
      <c r="U312" s="1"/>
      <c r="V312" s="1"/>
      <c r="W312" s="1"/>
      <c r="X312" s="1"/>
    </row>
    <row r="313" spans="5:24">
      <c r="E313" s="2"/>
      <c r="G313" s="5" t="s">
        <v>210</v>
      </c>
      <c r="H313" s="5" t="s">
        <v>612</v>
      </c>
      <c r="J313" s="8"/>
      <c r="K313" s="279"/>
      <c r="L313" s="8"/>
      <c r="M313" s="15"/>
      <c r="N313" s="15"/>
      <c r="O313" s="15"/>
      <c r="P313" s="15"/>
      <c r="Q313" s="15"/>
      <c r="T313" s="1"/>
      <c r="U313" s="1"/>
      <c r="V313" s="1"/>
      <c r="W313" s="1"/>
      <c r="X313" s="1"/>
    </row>
    <row r="314" spans="5:24">
      <c r="E314" s="2"/>
      <c r="G314" s="5" t="s">
        <v>210</v>
      </c>
      <c r="H314" s="5" t="s">
        <v>613</v>
      </c>
      <c r="J314" s="8"/>
      <c r="K314" s="279"/>
      <c r="L314" s="8"/>
      <c r="M314" s="15"/>
      <c r="N314" s="15"/>
      <c r="O314" s="15"/>
      <c r="P314" s="15"/>
      <c r="Q314" s="15"/>
      <c r="T314" s="1"/>
      <c r="U314" s="1"/>
      <c r="V314" s="1"/>
      <c r="W314" s="1"/>
      <c r="X314" s="1"/>
    </row>
    <row r="315" spans="5:24">
      <c r="E315" s="2"/>
      <c r="G315" s="5" t="s">
        <v>210</v>
      </c>
      <c r="H315" s="5" t="s">
        <v>614</v>
      </c>
      <c r="J315" s="8"/>
      <c r="K315" s="279"/>
      <c r="L315" s="8"/>
      <c r="M315" s="15"/>
      <c r="N315" s="15"/>
      <c r="O315" s="15"/>
      <c r="P315" s="15"/>
      <c r="Q315" s="15"/>
      <c r="T315" s="1"/>
      <c r="U315" s="1"/>
      <c r="V315" s="1"/>
      <c r="W315" s="1"/>
      <c r="X315" s="1"/>
    </row>
    <row r="316" spans="5:24">
      <c r="E316" s="2"/>
      <c r="G316" s="5" t="s">
        <v>210</v>
      </c>
      <c r="H316" s="5" t="s">
        <v>615</v>
      </c>
      <c r="J316" s="8"/>
      <c r="K316" s="279"/>
      <c r="L316" s="8"/>
      <c r="M316" s="15"/>
      <c r="N316" s="15"/>
      <c r="O316" s="15"/>
      <c r="P316" s="15"/>
      <c r="Q316" s="15"/>
      <c r="T316" s="1"/>
      <c r="U316" s="1"/>
      <c r="V316" s="1"/>
      <c r="W316" s="1"/>
      <c r="X316" s="1"/>
    </row>
    <row r="317" spans="5:24">
      <c r="E317" s="2"/>
      <c r="G317" s="5" t="s">
        <v>210</v>
      </c>
      <c r="H317" s="5" t="s">
        <v>616</v>
      </c>
      <c r="J317" s="8"/>
      <c r="K317" s="279"/>
      <c r="L317" s="8"/>
      <c r="M317" s="15"/>
      <c r="N317" s="15"/>
      <c r="O317" s="15"/>
      <c r="P317" s="15"/>
      <c r="Q317" s="15"/>
      <c r="T317" s="1"/>
      <c r="U317" s="1"/>
      <c r="V317" s="1"/>
      <c r="W317" s="1"/>
      <c r="X317" s="1"/>
    </row>
    <row r="318" spans="5:24">
      <c r="E318" s="2"/>
      <c r="G318" s="5" t="s">
        <v>210</v>
      </c>
      <c r="H318" s="5" t="s">
        <v>617</v>
      </c>
      <c r="J318" s="8"/>
      <c r="K318" s="279"/>
      <c r="L318" s="8"/>
      <c r="M318" s="15"/>
      <c r="N318" s="15"/>
      <c r="O318" s="15"/>
      <c r="P318" s="15"/>
      <c r="Q318" s="15"/>
      <c r="T318" s="1"/>
      <c r="U318" s="1"/>
      <c r="V318" s="1"/>
      <c r="W318" s="1"/>
      <c r="X318" s="1"/>
    </row>
    <row r="319" spans="5:24">
      <c r="E319" s="2"/>
      <c r="G319" s="5" t="s">
        <v>210</v>
      </c>
      <c r="H319" s="5" t="s">
        <v>618</v>
      </c>
      <c r="J319" s="8"/>
      <c r="K319" s="279"/>
      <c r="L319" s="8"/>
      <c r="M319" s="15"/>
      <c r="N319" s="15"/>
      <c r="O319" s="15"/>
      <c r="P319" s="15"/>
      <c r="Q319" s="15"/>
      <c r="T319" s="1"/>
      <c r="U319" s="1"/>
      <c r="V319" s="1"/>
      <c r="W319" s="1"/>
      <c r="X319" s="1"/>
    </row>
    <row r="320" spans="5:24">
      <c r="E320" s="2"/>
      <c r="G320" s="5" t="s">
        <v>210</v>
      </c>
      <c r="H320" s="5" t="s">
        <v>619</v>
      </c>
      <c r="J320" s="8"/>
      <c r="K320" s="279"/>
      <c r="L320" s="8"/>
      <c r="M320" s="15"/>
      <c r="N320" s="15"/>
      <c r="O320" s="15"/>
      <c r="P320" s="15"/>
      <c r="Q320" s="15"/>
      <c r="T320" s="1"/>
      <c r="U320" s="1"/>
      <c r="V320" s="1"/>
      <c r="W320" s="1"/>
      <c r="X320" s="1"/>
    </row>
    <row r="321" spans="5:24">
      <c r="E321" s="2"/>
      <c r="G321" s="5" t="s">
        <v>215</v>
      </c>
      <c r="H321" s="5" t="s">
        <v>620</v>
      </c>
      <c r="J321" s="8"/>
      <c r="K321" s="279"/>
      <c r="L321" s="8"/>
      <c r="M321" s="15"/>
      <c r="N321" s="15"/>
      <c r="O321" s="15"/>
      <c r="P321" s="15"/>
      <c r="Q321" s="15"/>
      <c r="T321" s="1"/>
      <c r="U321" s="1"/>
      <c r="V321" s="1"/>
      <c r="W321" s="1"/>
      <c r="X321" s="1"/>
    </row>
    <row r="322" spans="5:24">
      <c r="E322" s="2"/>
      <c r="G322" s="5" t="s">
        <v>215</v>
      </c>
      <c r="H322" s="5" t="s">
        <v>621</v>
      </c>
      <c r="J322" s="8"/>
      <c r="K322" s="279"/>
      <c r="L322" s="8"/>
      <c r="M322" s="15"/>
      <c r="N322" s="15"/>
      <c r="O322" s="15"/>
      <c r="P322" s="15"/>
      <c r="Q322" s="15"/>
      <c r="T322" s="1"/>
      <c r="U322" s="1"/>
      <c r="V322" s="1"/>
      <c r="W322" s="1"/>
      <c r="X322" s="1"/>
    </row>
    <row r="323" spans="5:24">
      <c r="E323" s="2"/>
      <c r="G323" s="5" t="s">
        <v>215</v>
      </c>
      <c r="H323" s="5" t="s">
        <v>622</v>
      </c>
      <c r="J323" s="8"/>
      <c r="K323" s="279"/>
      <c r="L323" s="8"/>
      <c r="M323" s="15"/>
      <c r="N323" s="15"/>
      <c r="O323" s="15"/>
      <c r="P323" s="15"/>
      <c r="Q323" s="15"/>
      <c r="T323" s="1"/>
      <c r="U323" s="1"/>
      <c r="V323" s="1"/>
      <c r="W323" s="1"/>
      <c r="X323" s="1"/>
    </row>
    <row r="324" spans="5:24">
      <c r="E324" s="2"/>
      <c r="G324" s="5" t="s">
        <v>215</v>
      </c>
      <c r="H324" s="5" t="s">
        <v>623</v>
      </c>
      <c r="J324" s="8"/>
      <c r="K324" s="279"/>
      <c r="L324" s="8"/>
      <c r="M324" s="15"/>
      <c r="N324" s="15"/>
      <c r="O324" s="15"/>
      <c r="P324" s="15"/>
      <c r="Q324" s="15"/>
      <c r="T324" s="1"/>
      <c r="U324" s="1"/>
      <c r="V324" s="1"/>
      <c r="W324" s="1"/>
      <c r="X324" s="1"/>
    </row>
    <row r="325" spans="5:24">
      <c r="E325" s="2"/>
      <c r="G325" s="5" t="s">
        <v>215</v>
      </c>
      <c r="H325" s="5" t="s">
        <v>624</v>
      </c>
      <c r="J325" s="8"/>
      <c r="K325" s="279"/>
      <c r="L325" s="8"/>
      <c r="M325" s="15"/>
      <c r="N325" s="15"/>
      <c r="O325" s="15"/>
      <c r="P325" s="15"/>
      <c r="Q325" s="15"/>
      <c r="T325" s="1"/>
      <c r="U325" s="1"/>
      <c r="V325" s="1"/>
      <c r="W325" s="1"/>
      <c r="X325" s="1"/>
    </row>
    <row r="326" spans="5:24">
      <c r="E326" s="2"/>
      <c r="G326" s="5" t="s">
        <v>215</v>
      </c>
      <c r="H326" s="5" t="s">
        <v>625</v>
      </c>
      <c r="J326" s="8"/>
      <c r="K326" s="279"/>
      <c r="L326" s="8"/>
      <c r="M326" s="15"/>
      <c r="N326" s="15"/>
      <c r="O326" s="15"/>
      <c r="P326" s="15"/>
      <c r="Q326" s="15"/>
      <c r="T326" s="1"/>
      <c r="U326" s="1"/>
      <c r="V326" s="1"/>
      <c r="W326" s="1"/>
      <c r="X326" s="1"/>
    </row>
    <row r="327" spans="5:24">
      <c r="E327" s="2"/>
      <c r="G327" s="5" t="s">
        <v>215</v>
      </c>
      <c r="H327" s="5" t="s">
        <v>626</v>
      </c>
      <c r="J327" s="8"/>
      <c r="K327" s="279"/>
      <c r="L327" s="8"/>
      <c r="M327" s="15"/>
      <c r="N327" s="15"/>
      <c r="O327" s="15"/>
      <c r="P327" s="15"/>
      <c r="Q327" s="15"/>
      <c r="T327" s="1"/>
      <c r="U327" s="1"/>
      <c r="V327" s="1"/>
      <c r="W327" s="1"/>
      <c r="X327" s="1"/>
    </row>
    <row r="328" spans="5:24">
      <c r="E328" s="2"/>
      <c r="G328" s="5" t="s">
        <v>215</v>
      </c>
      <c r="H328" s="5" t="s">
        <v>627</v>
      </c>
      <c r="J328" s="8"/>
      <c r="K328" s="279"/>
      <c r="L328" s="8"/>
      <c r="M328" s="15"/>
      <c r="N328" s="15"/>
      <c r="O328" s="15"/>
      <c r="P328" s="15"/>
      <c r="Q328" s="15"/>
      <c r="T328" s="1"/>
      <c r="U328" s="1"/>
      <c r="V328" s="1"/>
      <c r="W328" s="1"/>
      <c r="X328" s="1"/>
    </row>
    <row r="329" spans="5:24">
      <c r="E329" s="2"/>
      <c r="G329" s="5" t="s">
        <v>215</v>
      </c>
      <c r="H329" s="5" t="s">
        <v>628</v>
      </c>
      <c r="J329" s="8"/>
      <c r="K329" s="279"/>
      <c r="L329" s="8"/>
      <c r="M329" s="15"/>
      <c r="N329" s="15"/>
      <c r="O329" s="15"/>
      <c r="P329" s="15"/>
      <c r="Q329" s="15"/>
      <c r="T329" s="1"/>
      <c r="U329" s="1"/>
      <c r="V329" s="1"/>
      <c r="W329" s="1"/>
      <c r="X329" s="1"/>
    </row>
    <row r="330" spans="5:24">
      <c r="E330" s="2"/>
      <c r="G330" s="5" t="s">
        <v>215</v>
      </c>
      <c r="H330" s="5" t="s">
        <v>629</v>
      </c>
      <c r="J330" s="8"/>
      <c r="K330" s="279"/>
      <c r="L330" s="8"/>
      <c r="M330" s="15"/>
      <c r="N330" s="15"/>
      <c r="O330" s="15"/>
      <c r="P330" s="15"/>
      <c r="Q330" s="15"/>
      <c r="T330" s="1"/>
      <c r="U330" s="1"/>
      <c r="V330" s="1"/>
      <c r="W330" s="1"/>
      <c r="X330" s="1"/>
    </row>
    <row r="331" spans="5:24">
      <c r="E331" s="2"/>
      <c r="G331" s="5" t="s">
        <v>215</v>
      </c>
      <c r="H331" s="5" t="s">
        <v>630</v>
      </c>
      <c r="J331" s="8"/>
      <c r="K331" s="279"/>
      <c r="L331" s="8"/>
      <c r="M331" s="15"/>
      <c r="N331" s="15"/>
      <c r="O331" s="15"/>
      <c r="P331" s="15"/>
      <c r="Q331" s="15"/>
      <c r="T331" s="1"/>
      <c r="U331" s="1"/>
      <c r="V331" s="1"/>
      <c r="W331" s="1"/>
      <c r="X331" s="1"/>
    </row>
    <row r="332" spans="5:24">
      <c r="E332" s="2"/>
      <c r="G332" s="5" t="s">
        <v>215</v>
      </c>
      <c r="H332" s="5" t="s">
        <v>631</v>
      </c>
      <c r="J332" s="8"/>
      <c r="K332" s="279"/>
      <c r="L332" s="8"/>
      <c r="M332" s="15"/>
      <c r="N332" s="15"/>
      <c r="O332" s="15"/>
      <c r="P332" s="15"/>
      <c r="Q332" s="15"/>
      <c r="T332" s="1"/>
      <c r="U332" s="1"/>
      <c r="V332" s="1"/>
      <c r="W332" s="1"/>
      <c r="X332" s="1"/>
    </row>
    <row r="333" spans="5:24">
      <c r="E333" s="2"/>
      <c r="G333" s="5" t="s">
        <v>215</v>
      </c>
      <c r="H333" s="5" t="s">
        <v>632</v>
      </c>
      <c r="J333" s="8"/>
      <c r="K333" s="279"/>
      <c r="L333" s="8"/>
      <c r="M333" s="15"/>
      <c r="N333" s="15"/>
      <c r="O333" s="15"/>
      <c r="P333" s="15"/>
      <c r="Q333" s="15"/>
      <c r="T333" s="1"/>
      <c r="U333" s="1"/>
      <c r="V333" s="1"/>
      <c r="W333" s="1"/>
      <c r="X333" s="1"/>
    </row>
    <row r="334" spans="5:24">
      <c r="E334" s="2"/>
      <c r="G334" s="5" t="s">
        <v>215</v>
      </c>
      <c r="H334" s="5" t="s">
        <v>633</v>
      </c>
      <c r="J334" s="8"/>
      <c r="K334" s="279"/>
      <c r="L334" s="8"/>
      <c r="M334" s="15"/>
      <c r="N334" s="15"/>
      <c r="O334" s="15"/>
      <c r="P334" s="15"/>
      <c r="Q334" s="15"/>
      <c r="T334" s="1"/>
      <c r="U334" s="1"/>
      <c r="V334" s="1"/>
      <c r="W334" s="1"/>
      <c r="X334" s="1"/>
    </row>
    <row r="335" spans="5:24">
      <c r="E335" s="2"/>
      <c r="G335" s="5" t="s">
        <v>215</v>
      </c>
      <c r="H335" s="5" t="s">
        <v>634</v>
      </c>
      <c r="J335" s="8"/>
      <c r="K335" s="279"/>
      <c r="L335" s="8"/>
      <c r="M335" s="15"/>
      <c r="N335" s="15"/>
      <c r="O335" s="15"/>
      <c r="P335" s="15"/>
      <c r="Q335" s="15"/>
      <c r="T335" s="1"/>
      <c r="U335" s="1"/>
      <c r="V335" s="1"/>
      <c r="W335" s="1"/>
      <c r="X335" s="1"/>
    </row>
    <row r="336" spans="5:24">
      <c r="E336" s="2"/>
      <c r="G336" s="5" t="s">
        <v>215</v>
      </c>
      <c r="H336" s="5" t="s">
        <v>635</v>
      </c>
      <c r="J336" s="8"/>
      <c r="K336" s="279"/>
      <c r="L336" s="8"/>
      <c r="M336" s="15"/>
      <c r="N336" s="15"/>
      <c r="O336" s="15"/>
      <c r="P336" s="15"/>
      <c r="Q336" s="15"/>
      <c r="T336" s="1"/>
      <c r="U336" s="1"/>
      <c r="V336" s="1"/>
      <c r="W336" s="1"/>
      <c r="X336" s="1"/>
    </row>
    <row r="337" spans="5:24">
      <c r="E337" s="2"/>
      <c r="G337" s="5" t="s">
        <v>215</v>
      </c>
      <c r="H337" s="5" t="s">
        <v>636</v>
      </c>
      <c r="J337" s="8"/>
      <c r="K337" s="279"/>
      <c r="L337" s="8"/>
      <c r="M337" s="15"/>
      <c r="N337" s="15"/>
      <c r="O337" s="15"/>
      <c r="P337" s="15"/>
      <c r="Q337" s="15"/>
      <c r="T337" s="1"/>
      <c r="U337" s="1"/>
      <c r="V337" s="1"/>
      <c r="W337" s="1"/>
      <c r="X337" s="1"/>
    </row>
    <row r="338" spans="5:24">
      <c r="E338" s="2"/>
      <c r="G338" s="5" t="s">
        <v>215</v>
      </c>
      <c r="H338" s="5" t="s">
        <v>637</v>
      </c>
      <c r="J338" s="8"/>
      <c r="K338" s="279"/>
      <c r="L338" s="8"/>
      <c r="M338" s="15"/>
      <c r="N338" s="15"/>
      <c r="O338" s="15"/>
      <c r="P338" s="15"/>
      <c r="Q338" s="15"/>
      <c r="T338" s="1"/>
      <c r="U338" s="1"/>
      <c r="V338" s="1"/>
      <c r="W338" s="1"/>
      <c r="X338" s="1"/>
    </row>
    <row r="339" spans="5:24">
      <c r="E339" s="2"/>
      <c r="G339" s="5" t="s">
        <v>215</v>
      </c>
      <c r="H339" s="5" t="s">
        <v>638</v>
      </c>
      <c r="J339" s="8"/>
      <c r="K339" s="279"/>
      <c r="L339" s="8"/>
      <c r="M339" s="15"/>
      <c r="N339" s="15"/>
      <c r="O339" s="15"/>
      <c r="P339" s="15"/>
      <c r="Q339" s="15"/>
      <c r="T339" s="1"/>
      <c r="U339" s="1"/>
      <c r="V339" s="1"/>
      <c r="W339" s="1"/>
      <c r="X339" s="1"/>
    </row>
    <row r="340" spans="5:24">
      <c r="E340" s="2"/>
      <c r="G340" s="5" t="s">
        <v>215</v>
      </c>
      <c r="H340" s="5" t="s">
        <v>639</v>
      </c>
      <c r="J340" s="8"/>
      <c r="K340" s="279"/>
      <c r="L340" s="8"/>
      <c r="M340" s="15"/>
      <c r="N340" s="15"/>
      <c r="O340" s="15"/>
      <c r="P340" s="15"/>
      <c r="Q340" s="15"/>
      <c r="T340" s="1"/>
      <c r="U340" s="1"/>
      <c r="V340" s="1"/>
      <c r="W340" s="1"/>
      <c r="X340" s="1"/>
    </row>
    <row r="341" spans="5:24">
      <c r="E341" s="2"/>
      <c r="G341" s="5" t="s">
        <v>215</v>
      </c>
      <c r="H341" s="5" t="s">
        <v>640</v>
      </c>
      <c r="J341" s="8"/>
      <c r="K341" s="279"/>
      <c r="L341" s="8"/>
      <c r="M341" s="15"/>
      <c r="N341" s="15"/>
      <c r="O341" s="15"/>
      <c r="P341" s="15"/>
      <c r="Q341" s="15"/>
      <c r="T341" s="1"/>
      <c r="U341" s="1"/>
      <c r="V341" s="1"/>
      <c r="W341" s="1"/>
      <c r="X341" s="1"/>
    </row>
    <row r="342" spans="5:24">
      <c r="E342" s="2"/>
      <c r="G342" s="5" t="s">
        <v>215</v>
      </c>
      <c r="H342" s="5" t="s">
        <v>641</v>
      </c>
      <c r="J342" s="8"/>
      <c r="K342" s="279"/>
      <c r="L342" s="8"/>
      <c r="M342" s="15"/>
      <c r="N342" s="15"/>
      <c r="O342" s="15"/>
      <c r="P342" s="15"/>
      <c r="Q342" s="15"/>
      <c r="T342" s="1"/>
      <c r="U342" s="1"/>
      <c r="V342" s="1"/>
      <c r="W342" s="1"/>
      <c r="X342" s="1"/>
    </row>
    <row r="343" spans="5:24">
      <c r="E343" s="2"/>
      <c r="G343" s="5" t="s">
        <v>215</v>
      </c>
      <c r="H343" s="5" t="s">
        <v>642</v>
      </c>
      <c r="J343" s="8"/>
      <c r="K343" s="279"/>
      <c r="L343" s="8"/>
      <c r="M343" s="15"/>
      <c r="N343" s="15"/>
      <c r="O343" s="15"/>
      <c r="P343" s="15"/>
      <c r="Q343" s="15"/>
      <c r="T343" s="1"/>
      <c r="U343" s="1"/>
      <c r="V343" s="1"/>
      <c r="W343" s="1"/>
      <c r="X343" s="1"/>
    </row>
    <row r="344" spans="5:24">
      <c r="E344" s="2"/>
      <c r="G344" s="5" t="s">
        <v>215</v>
      </c>
      <c r="H344" s="5" t="s">
        <v>643</v>
      </c>
      <c r="J344" s="8"/>
      <c r="K344" s="279"/>
      <c r="L344" s="8"/>
      <c r="M344" s="15"/>
      <c r="N344" s="15"/>
      <c r="O344" s="15"/>
      <c r="P344" s="15"/>
      <c r="Q344" s="15"/>
      <c r="T344" s="1"/>
      <c r="U344" s="1"/>
      <c r="V344" s="1"/>
      <c r="W344" s="1"/>
      <c r="X344" s="1"/>
    </row>
    <row r="345" spans="5:24">
      <c r="E345" s="2"/>
      <c r="G345" s="5" t="s">
        <v>215</v>
      </c>
      <c r="H345" s="5" t="s">
        <v>644</v>
      </c>
      <c r="J345" s="8"/>
      <c r="K345" s="279"/>
      <c r="L345" s="8"/>
      <c r="M345" s="15"/>
      <c r="N345" s="15"/>
      <c r="O345" s="15"/>
      <c r="P345" s="15"/>
      <c r="Q345" s="15"/>
      <c r="T345" s="1"/>
      <c r="U345" s="1"/>
      <c r="V345" s="1"/>
      <c r="W345" s="1"/>
      <c r="X345" s="1"/>
    </row>
    <row r="346" spans="5:24">
      <c r="E346" s="2"/>
      <c r="G346" s="5" t="s">
        <v>215</v>
      </c>
      <c r="H346" s="5" t="s">
        <v>645</v>
      </c>
      <c r="J346" s="8"/>
      <c r="K346" s="279"/>
      <c r="L346" s="8"/>
      <c r="M346" s="15"/>
      <c r="N346" s="15"/>
      <c r="O346" s="15"/>
      <c r="P346" s="15"/>
      <c r="Q346" s="15"/>
      <c r="T346" s="1"/>
      <c r="U346" s="1"/>
      <c r="V346" s="1"/>
      <c r="W346" s="1"/>
      <c r="X346" s="1"/>
    </row>
    <row r="347" spans="5:24">
      <c r="E347" s="2"/>
      <c r="G347" s="5" t="s">
        <v>215</v>
      </c>
      <c r="H347" s="5" t="s">
        <v>646</v>
      </c>
      <c r="J347" s="8"/>
      <c r="K347" s="279"/>
      <c r="L347" s="8"/>
      <c r="M347" s="15"/>
      <c r="N347" s="15"/>
      <c r="O347" s="15"/>
      <c r="P347" s="15"/>
      <c r="Q347" s="15"/>
      <c r="T347" s="1"/>
      <c r="U347" s="1"/>
      <c r="V347" s="1"/>
      <c r="W347" s="1"/>
      <c r="X347" s="1"/>
    </row>
    <row r="348" spans="5:24">
      <c r="E348" s="2"/>
      <c r="G348" s="5" t="s">
        <v>215</v>
      </c>
      <c r="H348" s="5" t="s">
        <v>647</v>
      </c>
      <c r="J348" s="8"/>
      <c r="K348" s="279"/>
      <c r="L348" s="8"/>
      <c r="M348" s="15"/>
      <c r="N348" s="15"/>
      <c r="O348" s="15"/>
      <c r="P348" s="15"/>
      <c r="Q348" s="15"/>
      <c r="T348" s="1"/>
      <c r="U348" s="1"/>
      <c r="V348" s="1"/>
      <c r="W348" s="1"/>
      <c r="X348" s="1"/>
    </row>
    <row r="349" spans="5:24">
      <c r="E349" s="2"/>
      <c r="G349" s="5" t="s">
        <v>215</v>
      </c>
      <c r="H349" s="5" t="s">
        <v>648</v>
      </c>
      <c r="J349" s="8"/>
      <c r="K349" s="279"/>
      <c r="L349" s="8"/>
      <c r="M349" s="15"/>
      <c r="N349" s="15"/>
      <c r="O349" s="15"/>
      <c r="P349" s="15"/>
      <c r="Q349" s="15"/>
      <c r="T349" s="1"/>
      <c r="U349" s="1"/>
      <c r="V349" s="1"/>
      <c r="W349" s="1"/>
      <c r="X349" s="1"/>
    </row>
    <row r="350" spans="5:24">
      <c r="E350" s="2"/>
      <c r="G350" s="5" t="s">
        <v>215</v>
      </c>
      <c r="H350" s="5" t="s">
        <v>649</v>
      </c>
      <c r="J350" s="8"/>
      <c r="K350" s="279"/>
      <c r="L350" s="8"/>
      <c r="M350" s="15"/>
      <c r="N350" s="15"/>
      <c r="O350" s="15"/>
      <c r="P350" s="15"/>
      <c r="Q350" s="15"/>
      <c r="T350" s="1"/>
      <c r="U350" s="1"/>
      <c r="V350" s="1"/>
      <c r="W350" s="1"/>
      <c r="X350" s="1"/>
    </row>
    <row r="351" spans="5:24">
      <c r="E351" s="2"/>
      <c r="G351" s="5" t="s">
        <v>215</v>
      </c>
      <c r="H351" s="5" t="s">
        <v>650</v>
      </c>
      <c r="J351" s="8"/>
      <c r="K351" s="279"/>
      <c r="L351" s="8"/>
      <c r="M351" s="15"/>
      <c r="N351" s="15"/>
      <c r="O351" s="15"/>
      <c r="P351" s="15"/>
      <c r="Q351" s="15"/>
      <c r="T351" s="1"/>
      <c r="U351" s="1"/>
      <c r="V351" s="1"/>
      <c r="W351" s="1"/>
      <c r="X351" s="1"/>
    </row>
    <row r="352" spans="5:24">
      <c r="E352" s="2"/>
      <c r="G352" s="5" t="s">
        <v>215</v>
      </c>
      <c r="H352" s="5" t="s">
        <v>651</v>
      </c>
      <c r="J352" s="8"/>
      <c r="K352" s="279"/>
      <c r="L352" s="8"/>
      <c r="M352" s="15"/>
      <c r="N352" s="15"/>
      <c r="O352" s="15"/>
      <c r="P352" s="15"/>
      <c r="Q352" s="15"/>
      <c r="T352" s="1"/>
      <c r="U352" s="1"/>
      <c r="V352" s="1"/>
      <c r="W352" s="1"/>
      <c r="X352" s="1"/>
    </row>
    <row r="353" spans="5:24">
      <c r="E353" s="2"/>
      <c r="G353" s="5" t="s">
        <v>215</v>
      </c>
      <c r="H353" s="5" t="s">
        <v>652</v>
      </c>
      <c r="J353" s="8"/>
      <c r="K353" s="279"/>
      <c r="L353" s="8"/>
      <c r="M353" s="15"/>
      <c r="N353" s="15"/>
      <c r="O353" s="15"/>
      <c r="P353" s="15"/>
      <c r="Q353" s="15"/>
      <c r="T353" s="1"/>
      <c r="U353" s="1"/>
      <c r="V353" s="1"/>
      <c r="W353" s="1"/>
      <c r="X353" s="1"/>
    </row>
    <row r="354" spans="5:24">
      <c r="E354" s="2"/>
      <c r="G354" s="5" t="s">
        <v>215</v>
      </c>
      <c r="H354" s="5" t="s">
        <v>653</v>
      </c>
      <c r="J354" s="8"/>
      <c r="K354" s="279"/>
      <c r="L354" s="8"/>
      <c r="M354" s="15"/>
      <c r="N354" s="15"/>
      <c r="O354" s="15"/>
      <c r="P354" s="15"/>
      <c r="Q354" s="15"/>
      <c r="T354" s="1"/>
      <c r="U354" s="1"/>
      <c r="V354" s="1"/>
      <c r="W354" s="1"/>
      <c r="X354" s="1"/>
    </row>
    <row r="355" spans="5:24">
      <c r="E355" s="2"/>
      <c r="G355" s="5" t="s">
        <v>215</v>
      </c>
      <c r="H355" s="5" t="s">
        <v>654</v>
      </c>
      <c r="J355" s="8"/>
      <c r="K355" s="279"/>
      <c r="L355" s="8"/>
      <c r="M355" s="15"/>
      <c r="N355" s="15"/>
      <c r="O355" s="15"/>
      <c r="P355" s="15"/>
      <c r="Q355" s="15"/>
      <c r="T355" s="1"/>
      <c r="U355" s="1"/>
      <c r="V355" s="1"/>
      <c r="W355" s="1"/>
      <c r="X355" s="1"/>
    </row>
    <row r="356" spans="5:24">
      <c r="E356" s="2"/>
      <c r="G356" s="5" t="s">
        <v>219</v>
      </c>
      <c r="H356" s="5" t="s">
        <v>655</v>
      </c>
      <c r="J356" s="8"/>
      <c r="K356" s="279"/>
      <c r="L356" s="8"/>
      <c r="M356" s="15"/>
      <c r="N356" s="15"/>
      <c r="O356" s="15"/>
      <c r="P356" s="15"/>
      <c r="Q356" s="15"/>
      <c r="T356" s="1"/>
      <c r="U356" s="1"/>
      <c r="V356" s="1"/>
      <c r="W356" s="1"/>
      <c r="X356" s="1"/>
    </row>
    <row r="357" spans="5:24">
      <c r="E357" s="2"/>
      <c r="G357" s="5" t="s">
        <v>219</v>
      </c>
      <c r="H357" s="5" t="s">
        <v>656</v>
      </c>
      <c r="J357" s="8"/>
      <c r="K357" s="279"/>
      <c r="L357" s="8"/>
      <c r="M357" s="15"/>
      <c r="N357" s="15"/>
      <c r="O357" s="15"/>
      <c r="P357" s="15"/>
      <c r="Q357" s="15"/>
      <c r="T357" s="1"/>
      <c r="U357" s="1"/>
      <c r="V357" s="1"/>
      <c r="W357" s="1"/>
      <c r="X357" s="1"/>
    </row>
    <row r="358" spans="5:24">
      <c r="E358" s="2"/>
      <c r="G358" s="5" t="s">
        <v>219</v>
      </c>
      <c r="H358" s="5" t="s">
        <v>657</v>
      </c>
      <c r="J358" s="8"/>
      <c r="K358" s="279"/>
      <c r="L358" s="8"/>
      <c r="M358" s="15"/>
      <c r="N358" s="15"/>
      <c r="O358" s="15"/>
      <c r="P358" s="15"/>
      <c r="Q358" s="15"/>
      <c r="T358" s="1"/>
      <c r="U358" s="1"/>
      <c r="V358" s="1"/>
      <c r="W358" s="1"/>
      <c r="X358" s="1"/>
    </row>
    <row r="359" spans="5:24">
      <c r="E359" s="2"/>
      <c r="G359" s="5" t="s">
        <v>219</v>
      </c>
      <c r="H359" s="5" t="s">
        <v>658</v>
      </c>
      <c r="J359" s="8"/>
      <c r="K359" s="279"/>
      <c r="L359" s="8"/>
      <c r="M359" s="15"/>
      <c r="N359" s="15"/>
      <c r="O359" s="15"/>
      <c r="P359" s="15"/>
      <c r="Q359" s="15"/>
      <c r="T359" s="1"/>
      <c r="U359" s="1"/>
      <c r="V359" s="1"/>
      <c r="W359" s="1"/>
      <c r="X359" s="1"/>
    </row>
    <row r="360" spans="5:24">
      <c r="E360" s="2"/>
      <c r="G360" s="5" t="s">
        <v>219</v>
      </c>
      <c r="H360" s="5" t="s">
        <v>659</v>
      </c>
      <c r="J360" s="8"/>
      <c r="K360" s="279"/>
      <c r="L360" s="8"/>
      <c r="M360" s="15"/>
      <c r="N360" s="15"/>
      <c r="O360" s="15"/>
      <c r="P360" s="15"/>
      <c r="Q360" s="15"/>
      <c r="T360" s="1"/>
      <c r="U360" s="1"/>
      <c r="V360" s="1"/>
      <c r="W360" s="1"/>
      <c r="X360" s="1"/>
    </row>
    <row r="361" spans="5:24">
      <c r="E361" s="2"/>
      <c r="G361" s="5" t="s">
        <v>219</v>
      </c>
      <c r="H361" s="5" t="s">
        <v>660</v>
      </c>
      <c r="J361" s="8"/>
      <c r="K361" s="279"/>
      <c r="L361" s="8"/>
      <c r="M361" s="15"/>
      <c r="N361" s="15"/>
      <c r="O361" s="15"/>
      <c r="P361" s="15"/>
      <c r="Q361" s="15"/>
      <c r="T361" s="1"/>
      <c r="U361" s="1"/>
      <c r="V361" s="1"/>
      <c r="W361" s="1"/>
      <c r="X361" s="1"/>
    </row>
    <row r="362" spans="5:24">
      <c r="E362" s="2"/>
      <c r="G362" s="5" t="s">
        <v>219</v>
      </c>
      <c r="H362" s="5" t="s">
        <v>661</v>
      </c>
      <c r="J362" s="8"/>
      <c r="K362" s="279"/>
      <c r="L362" s="8"/>
      <c r="M362" s="15"/>
      <c r="N362" s="15"/>
      <c r="O362" s="15"/>
      <c r="P362" s="15"/>
      <c r="Q362" s="15"/>
      <c r="T362" s="1"/>
      <c r="U362" s="1"/>
      <c r="V362" s="1"/>
      <c r="W362" s="1"/>
      <c r="X362" s="1"/>
    </row>
    <row r="363" spans="5:24">
      <c r="E363" s="2"/>
      <c r="G363" s="5" t="s">
        <v>219</v>
      </c>
      <c r="H363" s="5" t="s">
        <v>662</v>
      </c>
      <c r="J363" s="8"/>
      <c r="K363" s="279"/>
      <c r="L363" s="8"/>
      <c r="M363" s="15"/>
      <c r="N363" s="15"/>
      <c r="O363" s="15"/>
      <c r="P363" s="15"/>
      <c r="Q363" s="15"/>
      <c r="T363" s="1"/>
      <c r="U363" s="1"/>
      <c r="V363" s="1"/>
      <c r="W363" s="1"/>
      <c r="X363" s="1"/>
    </row>
    <row r="364" spans="5:24">
      <c r="E364" s="2"/>
      <c r="G364" s="5" t="s">
        <v>219</v>
      </c>
      <c r="H364" s="5" t="s">
        <v>663</v>
      </c>
      <c r="J364" s="8"/>
      <c r="K364" s="279"/>
      <c r="L364" s="8"/>
      <c r="M364" s="15"/>
      <c r="N364" s="15"/>
      <c r="O364" s="15"/>
      <c r="P364" s="15"/>
      <c r="Q364" s="15"/>
      <c r="T364" s="1"/>
      <c r="U364" s="1"/>
      <c r="V364" s="1"/>
      <c r="W364" s="1"/>
      <c r="X364" s="1"/>
    </row>
    <row r="365" spans="5:24">
      <c r="E365" s="2"/>
      <c r="G365" s="5" t="s">
        <v>219</v>
      </c>
      <c r="H365" s="5" t="s">
        <v>664</v>
      </c>
      <c r="J365" s="8"/>
      <c r="K365" s="279"/>
      <c r="L365" s="8"/>
      <c r="M365" s="15"/>
      <c r="N365" s="15"/>
      <c r="O365" s="15"/>
      <c r="P365" s="15"/>
      <c r="Q365" s="15"/>
      <c r="T365" s="1"/>
      <c r="U365" s="1"/>
      <c r="V365" s="1"/>
      <c r="W365" s="1"/>
      <c r="X365" s="1"/>
    </row>
    <row r="366" spans="5:24">
      <c r="E366" s="2"/>
      <c r="G366" s="5" t="s">
        <v>219</v>
      </c>
      <c r="H366" s="5" t="s">
        <v>665</v>
      </c>
      <c r="J366" s="8"/>
      <c r="K366" s="279"/>
      <c r="L366" s="8"/>
      <c r="M366" s="15"/>
      <c r="N366" s="15"/>
      <c r="O366" s="15"/>
      <c r="P366" s="15"/>
      <c r="Q366" s="15"/>
      <c r="T366" s="1"/>
      <c r="U366" s="1"/>
      <c r="V366" s="1"/>
      <c r="W366" s="1"/>
      <c r="X366" s="1"/>
    </row>
    <row r="367" spans="5:24">
      <c r="E367" s="2"/>
      <c r="G367" s="5" t="s">
        <v>219</v>
      </c>
      <c r="H367" s="5" t="s">
        <v>315</v>
      </c>
      <c r="J367" s="8"/>
      <c r="K367" s="279"/>
      <c r="L367" s="8"/>
      <c r="M367" s="15"/>
      <c r="N367" s="15"/>
      <c r="O367" s="15"/>
      <c r="P367" s="15"/>
      <c r="Q367" s="15"/>
      <c r="T367" s="1"/>
      <c r="U367" s="1"/>
      <c r="V367" s="1"/>
      <c r="W367" s="1"/>
      <c r="X367" s="1"/>
    </row>
    <row r="368" spans="5:24">
      <c r="E368" s="2"/>
      <c r="G368" s="5" t="s">
        <v>219</v>
      </c>
      <c r="H368" s="5" t="s">
        <v>666</v>
      </c>
      <c r="J368" s="8"/>
      <c r="K368" s="279"/>
      <c r="L368" s="8"/>
      <c r="M368" s="15"/>
      <c r="N368" s="15"/>
      <c r="O368" s="15"/>
      <c r="P368" s="15"/>
      <c r="Q368" s="15"/>
      <c r="T368" s="1"/>
      <c r="U368" s="1"/>
      <c r="V368" s="1"/>
      <c r="W368" s="1"/>
      <c r="X368" s="1"/>
    </row>
    <row r="369" spans="5:24">
      <c r="E369" s="2"/>
      <c r="G369" s="5" t="s">
        <v>219</v>
      </c>
      <c r="H369" s="5" t="s">
        <v>667</v>
      </c>
      <c r="J369" s="8"/>
      <c r="K369" s="279"/>
      <c r="L369" s="8"/>
      <c r="M369" s="15"/>
      <c r="N369" s="15"/>
      <c r="O369" s="15"/>
      <c r="P369" s="15"/>
      <c r="Q369" s="15"/>
      <c r="T369" s="1"/>
      <c r="U369" s="1"/>
      <c r="V369" s="1"/>
      <c r="W369" s="1"/>
      <c r="X369" s="1"/>
    </row>
    <row r="370" spans="5:24">
      <c r="E370" s="2"/>
      <c r="G370" s="5" t="s">
        <v>219</v>
      </c>
      <c r="H370" s="5" t="s">
        <v>668</v>
      </c>
      <c r="J370" s="8"/>
      <c r="K370" s="279"/>
      <c r="L370" s="8"/>
      <c r="M370" s="15"/>
      <c r="N370" s="15"/>
      <c r="O370" s="15"/>
      <c r="P370" s="15"/>
      <c r="Q370" s="15"/>
      <c r="T370" s="1"/>
      <c r="U370" s="1"/>
      <c r="V370" s="1"/>
      <c r="W370" s="1"/>
      <c r="X370" s="1"/>
    </row>
    <row r="371" spans="5:24">
      <c r="E371" s="2"/>
      <c r="G371" s="5" t="s">
        <v>219</v>
      </c>
      <c r="H371" s="5" t="s">
        <v>669</v>
      </c>
      <c r="J371" s="8"/>
      <c r="K371" s="279"/>
      <c r="L371" s="8"/>
      <c r="M371" s="15"/>
      <c r="N371" s="15"/>
      <c r="O371" s="15"/>
      <c r="P371" s="15"/>
      <c r="Q371" s="15"/>
      <c r="T371" s="1"/>
      <c r="U371" s="1"/>
      <c r="V371" s="1"/>
      <c r="W371" s="1"/>
      <c r="X371" s="1"/>
    </row>
    <row r="372" spans="5:24">
      <c r="E372" s="2"/>
      <c r="G372" s="5" t="s">
        <v>219</v>
      </c>
      <c r="H372" s="5" t="s">
        <v>670</v>
      </c>
      <c r="J372" s="8"/>
      <c r="K372" s="279"/>
      <c r="L372" s="8"/>
      <c r="M372" s="15"/>
      <c r="N372" s="15"/>
      <c r="O372" s="15"/>
      <c r="P372" s="15"/>
      <c r="Q372" s="15"/>
      <c r="T372" s="1"/>
      <c r="U372" s="1"/>
      <c r="V372" s="1"/>
      <c r="W372" s="1"/>
      <c r="X372" s="1"/>
    </row>
    <row r="373" spans="5:24">
      <c r="E373" s="2"/>
      <c r="G373" s="5" t="s">
        <v>219</v>
      </c>
      <c r="H373" s="5" t="s">
        <v>671</v>
      </c>
      <c r="J373" s="8"/>
      <c r="K373" s="279"/>
      <c r="L373" s="8"/>
      <c r="M373" s="15"/>
      <c r="N373" s="15"/>
      <c r="O373" s="15"/>
      <c r="P373" s="15"/>
      <c r="Q373" s="15"/>
      <c r="T373" s="1"/>
      <c r="U373" s="1"/>
      <c r="V373" s="1"/>
      <c r="W373" s="1"/>
      <c r="X373" s="1"/>
    </row>
    <row r="374" spans="5:24">
      <c r="E374" s="2"/>
      <c r="G374" s="5" t="s">
        <v>219</v>
      </c>
      <c r="H374" s="5" t="s">
        <v>672</v>
      </c>
      <c r="J374" s="8"/>
      <c r="K374" s="279"/>
      <c r="L374" s="8"/>
      <c r="M374" s="15"/>
      <c r="N374" s="15"/>
      <c r="O374" s="15"/>
      <c r="P374" s="15"/>
      <c r="Q374" s="15"/>
      <c r="T374" s="1"/>
      <c r="U374" s="1"/>
      <c r="V374" s="1"/>
      <c r="W374" s="1"/>
      <c r="X374" s="1"/>
    </row>
    <row r="375" spans="5:24">
      <c r="E375" s="2"/>
      <c r="G375" s="5" t="s">
        <v>219</v>
      </c>
      <c r="H375" s="5" t="s">
        <v>673</v>
      </c>
      <c r="J375" s="8"/>
      <c r="K375" s="279"/>
      <c r="L375" s="8"/>
      <c r="M375" s="15"/>
      <c r="N375" s="15"/>
      <c r="O375" s="15"/>
      <c r="P375" s="15"/>
      <c r="Q375" s="15"/>
      <c r="T375" s="1"/>
      <c r="U375" s="1"/>
      <c r="V375" s="1"/>
      <c r="W375" s="1"/>
      <c r="X375" s="1"/>
    </row>
    <row r="376" spans="5:24">
      <c r="E376" s="2"/>
      <c r="G376" s="5" t="s">
        <v>219</v>
      </c>
      <c r="H376" s="5" t="s">
        <v>674</v>
      </c>
      <c r="J376" s="8"/>
      <c r="K376" s="279"/>
      <c r="L376" s="8"/>
      <c r="M376" s="15"/>
      <c r="N376" s="15"/>
      <c r="O376" s="15"/>
      <c r="P376" s="15"/>
      <c r="Q376" s="15"/>
      <c r="T376" s="1"/>
      <c r="U376" s="1"/>
      <c r="V376" s="1"/>
      <c r="W376" s="1"/>
      <c r="X376" s="1"/>
    </row>
    <row r="377" spans="5:24">
      <c r="E377" s="2"/>
      <c r="G377" s="5" t="s">
        <v>219</v>
      </c>
      <c r="H377" s="5" t="s">
        <v>675</v>
      </c>
      <c r="J377" s="8"/>
      <c r="K377" s="279"/>
      <c r="L377" s="8"/>
      <c r="M377" s="15"/>
      <c r="N377" s="15"/>
      <c r="O377" s="15"/>
      <c r="P377" s="15"/>
      <c r="Q377" s="15"/>
      <c r="T377" s="1"/>
      <c r="U377" s="1"/>
      <c r="V377" s="1"/>
      <c r="W377" s="1"/>
      <c r="X377" s="1"/>
    </row>
    <row r="378" spans="5:24">
      <c r="E378" s="2"/>
      <c r="G378" s="5" t="s">
        <v>219</v>
      </c>
      <c r="H378" s="5" t="s">
        <v>676</v>
      </c>
      <c r="J378" s="8"/>
      <c r="K378" s="279"/>
      <c r="L378" s="8"/>
      <c r="M378" s="15"/>
      <c r="N378" s="15"/>
      <c r="O378" s="15"/>
      <c r="P378" s="15"/>
      <c r="Q378" s="15"/>
      <c r="T378" s="1"/>
      <c r="U378" s="1"/>
      <c r="V378" s="1"/>
      <c r="W378" s="1"/>
      <c r="X378" s="1"/>
    </row>
    <row r="379" spans="5:24">
      <c r="E379" s="2"/>
      <c r="G379" s="5" t="s">
        <v>219</v>
      </c>
      <c r="H379" s="5" t="s">
        <v>677</v>
      </c>
      <c r="J379" s="8"/>
      <c r="K379" s="279"/>
      <c r="L379" s="8"/>
      <c r="M379" s="15"/>
      <c r="N379" s="15"/>
      <c r="O379" s="15"/>
      <c r="P379" s="15"/>
      <c r="Q379" s="15"/>
      <c r="T379" s="1"/>
      <c r="U379" s="1"/>
      <c r="V379" s="1"/>
      <c r="W379" s="1"/>
      <c r="X379" s="1"/>
    </row>
    <row r="380" spans="5:24">
      <c r="E380" s="2"/>
      <c r="G380" s="5" t="s">
        <v>219</v>
      </c>
      <c r="H380" s="5" t="s">
        <v>678</v>
      </c>
      <c r="J380" s="8"/>
      <c r="K380" s="279"/>
      <c r="L380" s="8"/>
      <c r="M380" s="15"/>
      <c r="N380" s="15"/>
      <c r="O380" s="15"/>
      <c r="P380" s="15"/>
      <c r="Q380" s="15"/>
      <c r="T380" s="1"/>
      <c r="U380" s="1"/>
      <c r="V380" s="1"/>
      <c r="W380" s="1"/>
      <c r="X380" s="1"/>
    </row>
    <row r="381" spans="5:24">
      <c r="E381" s="2"/>
      <c r="G381" s="5" t="s">
        <v>219</v>
      </c>
      <c r="H381" s="5" t="s">
        <v>679</v>
      </c>
      <c r="J381" s="8"/>
      <c r="K381" s="279"/>
      <c r="L381" s="8"/>
      <c r="M381" s="15"/>
      <c r="N381" s="15"/>
      <c r="O381" s="15"/>
      <c r="P381" s="15"/>
      <c r="Q381" s="15"/>
      <c r="T381" s="1"/>
      <c r="U381" s="1"/>
      <c r="V381" s="1"/>
      <c r="W381" s="1"/>
      <c r="X381" s="1"/>
    </row>
    <row r="382" spans="5:24">
      <c r="E382" s="2"/>
      <c r="G382" s="5" t="s">
        <v>219</v>
      </c>
      <c r="H382" s="5" t="s">
        <v>680</v>
      </c>
      <c r="J382" s="8"/>
      <c r="K382" s="279"/>
      <c r="L382" s="8"/>
      <c r="M382" s="15"/>
      <c r="N382" s="15"/>
      <c r="O382" s="15"/>
      <c r="P382" s="15"/>
      <c r="Q382" s="15"/>
      <c r="T382" s="1"/>
      <c r="U382" s="1"/>
      <c r="V382" s="1"/>
      <c r="W382" s="1"/>
      <c r="X382" s="1"/>
    </row>
    <row r="383" spans="5:24">
      <c r="E383" s="2"/>
      <c r="G383" s="5" t="s">
        <v>219</v>
      </c>
      <c r="H383" s="5" t="s">
        <v>681</v>
      </c>
      <c r="J383" s="8"/>
      <c r="K383" s="279"/>
      <c r="L383" s="8"/>
      <c r="M383" s="15"/>
      <c r="N383" s="15"/>
      <c r="O383" s="15"/>
      <c r="P383" s="15"/>
      <c r="Q383" s="15"/>
      <c r="T383" s="1"/>
      <c r="U383" s="1"/>
      <c r="V383" s="1"/>
      <c r="W383" s="1"/>
      <c r="X383" s="1"/>
    </row>
    <row r="384" spans="5:24">
      <c r="E384" s="2"/>
      <c r="G384" s="5" t="s">
        <v>219</v>
      </c>
      <c r="H384" s="5" t="s">
        <v>682</v>
      </c>
      <c r="J384" s="8"/>
      <c r="K384" s="279"/>
      <c r="L384" s="8"/>
      <c r="M384" s="15"/>
      <c r="N384" s="15"/>
      <c r="O384" s="15"/>
      <c r="P384" s="15"/>
      <c r="Q384" s="15"/>
      <c r="T384" s="1"/>
      <c r="U384" s="1"/>
      <c r="V384" s="1"/>
      <c r="W384" s="1"/>
      <c r="X384" s="1"/>
    </row>
    <row r="385" spans="5:24">
      <c r="E385" s="2"/>
      <c r="G385" s="5" t="s">
        <v>219</v>
      </c>
      <c r="H385" s="5" t="s">
        <v>683</v>
      </c>
      <c r="J385" s="8"/>
      <c r="K385" s="279"/>
      <c r="L385" s="8"/>
      <c r="M385" s="15"/>
      <c r="N385" s="15"/>
      <c r="O385" s="15"/>
      <c r="P385" s="15"/>
      <c r="Q385" s="15"/>
      <c r="T385" s="1"/>
      <c r="U385" s="1"/>
      <c r="V385" s="1"/>
      <c r="W385" s="1"/>
      <c r="X385" s="1"/>
    </row>
    <row r="386" spans="5:24">
      <c r="E386" s="2"/>
      <c r="G386" s="5" t="s">
        <v>219</v>
      </c>
      <c r="H386" s="5" t="s">
        <v>684</v>
      </c>
      <c r="J386" s="8"/>
      <c r="K386" s="279"/>
      <c r="L386" s="8"/>
      <c r="M386" s="15"/>
      <c r="N386" s="15"/>
      <c r="O386" s="15"/>
      <c r="P386" s="15"/>
      <c r="Q386" s="15"/>
      <c r="T386" s="1"/>
      <c r="U386" s="1"/>
      <c r="V386" s="1"/>
      <c r="W386" s="1"/>
      <c r="X386" s="1"/>
    </row>
    <row r="387" spans="5:24">
      <c r="E387" s="2"/>
      <c r="G387" s="5" t="s">
        <v>219</v>
      </c>
      <c r="H387" s="5" t="s">
        <v>640</v>
      </c>
      <c r="J387" s="8"/>
      <c r="K387" s="279"/>
      <c r="L387" s="8"/>
      <c r="M387" s="15"/>
      <c r="N387" s="15"/>
      <c r="O387" s="15"/>
      <c r="P387" s="15"/>
      <c r="Q387" s="15"/>
      <c r="T387" s="1"/>
      <c r="U387" s="1"/>
      <c r="V387" s="1"/>
      <c r="W387" s="1"/>
      <c r="X387" s="1"/>
    </row>
    <row r="388" spans="5:24">
      <c r="E388" s="2"/>
      <c r="G388" s="5" t="s">
        <v>219</v>
      </c>
      <c r="H388" s="5" t="s">
        <v>685</v>
      </c>
      <c r="J388" s="8"/>
      <c r="K388" s="279"/>
      <c r="L388" s="8"/>
      <c r="M388" s="15"/>
      <c r="N388" s="15"/>
      <c r="O388" s="15"/>
      <c r="P388" s="15"/>
      <c r="Q388" s="15"/>
      <c r="T388" s="1"/>
      <c r="U388" s="1"/>
      <c r="V388" s="1"/>
      <c r="W388" s="1"/>
      <c r="X388" s="1"/>
    </row>
    <row r="389" spans="5:24">
      <c r="E389" s="2"/>
      <c r="G389" s="5" t="s">
        <v>219</v>
      </c>
      <c r="H389" s="5" t="s">
        <v>686</v>
      </c>
      <c r="J389" s="8"/>
      <c r="K389" s="279"/>
      <c r="L389" s="8"/>
      <c r="M389" s="15"/>
      <c r="N389" s="15"/>
      <c r="O389" s="15"/>
      <c r="P389" s="15"/>
      <c r="Q389" s="15"/>
      <c r="T389" s="1"/>
      <c r="U389" s="1"/>
      <c r="V389" s="1"/>
      <c r="W389" s="1"/>
      <c r="X389" s="1"/>
    </row>
    <row r="390" spans="5:24">
      <c r="E390" s="2"/>
      <c r="G390" s="5" t="s">
        <v>219</v>
      </c>
      <c r="H390" s="5" t="s">
        <v>687</v>
      </c>
      <c r="J390" s="8"/>
      <c r="K390" s="279"/>
      <c r="L390" s="8"/>
      <c r="M390" s="15"/>
      <c r="N390" s="15"/>
      <c r="O390" s="15"/>
      <c r="P390" s="15"/>
      <c r="Q390" s="15"/>
      <c r="T390" s="1"/>
      <c r="U390" s="1"/>
      <c r="V390" s="1"/>
      <c r="W390" s="1"/>
      <c r="X390" s="1"/>
    </row>
    <row r="391" spans="5:24">
      <c r="E391" s="2"/>
      <c r="G391" s="5" t="s">
        <v>219</v>
      </c>
      <c r="H391" s="5" t="s">
        <v>688</v>
      </c>
      <c r="J391" s="8"/>
      <c r="K391" s="279"/>
      <c r="L391" s="8"/>
      <c r="M391" s="15"/>
      <c r="N391" s="15"/>
      <c r="O391" s="15"/>
      <c r="P391" s="15"/>
      <c r="Q391" s="15"/>
      <c r="T391" s="1"/>
      <c r="U391" s="1"/>
      <c r="V391" s="1"/>
      <c r="W391" s="1"/>
      <c r="X391" s="1"/>
    </row>
    <row r="392" spans="5:24">
      <c r="E392" s="2"/>
      <c r="G392" s="5" t="s">
        <v>219</v>
      </c>
      <c r="H392" s="5" t="s">
        <v>689</v>
      </c>
      <c r="J392" s="8"/>
      <c r="K392" s="279"/>
      <c r="L392" s="8"/>
      <c r="M392" s="15"/>
      <c r="N392" s="15"/>
      <c r="O392" s="15"/>
      <c r="P392" s="15"/>
      <c r="Q392" s="15"/>
      <c r="T392" s="1"/>
      <c r="U392" s="1"/>
      <c r="V392" s="1"/>
      <c r="W392" s="1"/>
      <c r="X392" s="1"/>
    </row>
    <row r="393" spans="5:24">
      <c r="E393" s="2"/>
      <c r="G393" s="5" t="s">
        <v>219</v>
      </c>
      <c r="H393" s="5" t="s">
        <v>690</v>
      </c>
      <c r="J393" s="8"/>
      <c r="K393" s="279"/>
      <c r="L393" s="8"/>
      <c r="M393" s="15"/>
      <c r="N393" s="15"/>
      <c r="O393" s="15"/>
      <c r="P393" s="15"/>
      <c r="Q393" s="15"/>
      <c r="T393" s="1"/>
      <c r="U393" s="1"/>
      <c r="V393" s="1"/>
      <c r="W393" s="1"/>
      <c r="X393" s="1"/>
    </row>
    <row r="394" spans="5:24">
      <c r="E394" s="2"/>
      <c r="G394" s="5" t="s">
        <v>219</v>
      </c>
      <c r="H394" s="5" t="s">
        <v>691</v>
      </c>
      <c r="J394" s="8"/>
      <c r="K394" s="279"/>
      <c r="L394" s="8"/>
      <c r="M394" s="15"/>
      <c r="N394" s="15"/>
      <c r="O394" s="15"/>
      <c r="P394" s="15"/>
      <c r="Q394" s="15"/>
      <c r="T394" s="1"/>
      <c r="U394" s="1"/>
      <c r="V394" s="1"/>
      <c r="W394" s="1"/>
      <c r="X394" s="1"/>
    </row>
    <row r="395" spans="5:24">
      <c r="E395" s="2"/>
      <c r="G395" s="5" t="s">
        <v>219</v>
      </c>
      <c r="H395" s="5" t="s">
        <v>692</v>
      </c>
      <c r="J395" s="8"/>
      <c r="K395" s="279"/>
      <c r="L395" s="8"/>
      <c r="M395" s="15"/>
      <c r="N395" s="15"/>
      <c r="O395" s="15"/>
      <c r="P395" s="15"/>
      <c r="Q395" s="15"/>
      <c r="T395" s="1"/>
      <c r="U395" s="1"/>
      <c r="V395" s="1"/>
      <c r="W395" s="1"/>
      <c r="X395" s="1"/>
    </row>
    <row r="396" spans="5:24">
      <c r="E396" s="2"/>
      <c r="G396" s="5" t="s">
        <v>219</v>
      </c>
      <c r="H396" s="5" t="s">
        <v>693</v>
      </c>
      <c r="J396" s="8"/>
      <c r="K396" s="279"/>
      <c r="L396" s="8"/>
      <c r="M396" s="15"/>
      <c r="N396" s="15"/>
      <c r="O396" s="15"/>
      <c r="P396" s="15"/>
      <c r="Q396" s="15"/>
      <c r="T396" s="1"/>
      <c r="U396" s="1"/>
      <c r="V396" s="1"/>
      <c r="W396" s="1"/>
      <c r="X396" s="1"/>
    </row>
    <row r="397" spans="5:24">
      <c r="E397" s="2"/>
      <c r="G397" s="5" t="s">
        <v>219</v>
      </c>
      <c r="H397" s="5" t="s">
        <v>694</v>
      </c>
      <c r="J397" s="8"/>
      <c r="K397" s="279"/>
      <c r="L397" s="8"/>
      <c r="M397" s="15"/>
      <c r="N397" s="15"/>
      <c r="O397" s="15"/>
      <c r="P397" s="15"/>
      <c r="Q397" s="15"/>
      <c r="T397" s="1"/>
      <c r="U397" s="1"/>
      <c r="V397" s="1"/>
      <c r="W397" s="1"/>
      <c r="X397" s="1"/>
    </row>
    <row r="398" spans="5:24">
      <c r="E398" s="2"/>
      <c r="G398" s="5" t="s">
        <v>219</v>
      </c>
      <c r="H398" s="5" t="s">
        <v>695</v>
      </c>
      <c r="J398" s="8"/>
      <c r="K398" s="279"/>
      <c r="L398" s="8"/>
      <c r="M398" s="15"/>
      <c r="N398" s="15"/>
      <c r="O398" s="15"/>
      <c r="P398" s="15"/>
      <c r="Q398" s="15"/>
      <c r="T398" s="1"/>
      <c r="U398" s="1"/>
      <c r="V398" s="1"/>
      <c r="W398" s="1"/>
      <c r="X398" s="1"/>
    </row>
    <row r="399" spans="5:24">
      <c r="E399" s="2"/>
      <c r="G399" s="5" t="s">
        <v>219</v>
      </c>
      <c r="H399" s="5" t="s">
        <v>696</v>
      </c>
      <c r="J399" s="8"/>
      <c r="K399" s="279"/>
      <c r="L399" s="8"/>
      <c r="M399" s="15"/>
      <c r="N399" s="15"/>
      <c r="O399" s="15"/>
      <c r="P399" s="15"/>
      <c r="Q399" s="15"/>
      <c r="T399" s="1"/>
      <c r="U399" s="1"/>
      <c r="V399" s="1"/>
      <c r="W399" s="1"/>
      <c r="X399" s="1"/>
    </row>
    <row r="400" spans="5:24">
      <c r="E400" s="2"/>
      <c r="G400" s="5" t="s">
        <v>219</v>
      </c>
      <c r="H400" s="5" t="s">
        <v>697</v>
      </c>
      <c r="J400" s="8"/>
      <c r="K400" s="279"/>
      <c r="L400" s="8"/>
      <c r="M400" s="15"/>
      <c r="N400" s="15"/>
      <c r="O400" s="15"/>
      <c r="P400" s="15"/>
      <c r="Q400" s="15"/>
      <c r="T400" s="1"/>
      <c r="U400" s="1"/>
      <c r="V400" s="1"/>
      <c r="W400" s="1"/>
      <c r="X400" s="1"/>
    </row>
    <row r="401" spans="5:24">
      <c r="E401" s="2"/>
      <c r="G401" s="5" t="s">
        <v>219</v>
      </c>
      <c r="H401" s="5" t="s">
        <v>698</v>
      </c>
      <c r="J401" s="8"/>
      <c r="K401" s="279"/>
      <c r="L401" s="8"/>
      <c r="M401" s="15"/>
      <c r="N401" s="15"/>
      <c r="O401" s="15"/>
      <c r="P401" s="15"/>
      <c r="Q401" s="15"/>
      <c r="T401" s="1"/>
      <c r="U401" s="1"/>
      <c r="V401" s="1"/>
      <c r="W401" s="1"/>
      <c r="X401" s="1"/>
    </row>
    <row r="402" spans="5:24">
      <c r="E402" s="2"/>
      <c r="G402" s="5" t="s">
        <v>219</v>
      </c>
      <c r="H402" s="5" t="s">
        <v>699</v>
      </c>
      <c r="J402" s="8"/>
      <c r="K402" s="279"/>
      <c r="L402" s="8"/>
      <c r="M402" s="15"/>
      <c r="N402" s="15"/>
      <c r="O402" s="15"/>
      <c r="P402" s="15"/>
      <c r="Q402" s="15"/>
      <c r="T402" s="1"/>
      <c r="U402" s="1"/>
      <c r="V402" s="1"/>
      <c r="W402" s="1"/>
      <c r="X402" s="1"/>
    </row>
    <row r="403" spans="5:24">
      <c r="E403" s="2"/>
      <c r="G403" s="5" t="s">
        <v>219</v>
      </c>
      <c r="H403" s="5" t="s">
        <v>700</v>
      </c>
      <c r="J403" s="8"/>
      <c r="K403" s="279"/>
      <c r="L403" s="8"/>
      <c r="M403" s="15"/>
      <c r="N403" s="15"/>
      <c r="O403" s="15"/>
      <c r="P403" s="15"/>
      <c r="Q403" s="15"/>
      <c r="T403" s="1"/>
      <c r="U403" s="1"/>
      <c r="V403" s="1"/>
      <c r="W403" s="1"/>
      <c r="X403" s="1"/>
    </row>
    <row r="404" spans="5:24">
      <c r="E404" s="2"/>
      <c r="G404" s="5" t="s">
        <v>219</v>
      </c>
      <c r="H404" s="5" t="s">
        <v>701</v>
      </c>
      <c r="J404" s="8"/>
      <c r="K404" s="279"/>
      <c r="L404" s="8"/>
      <c r="M404" s="15"/>
      <c r="N404" s="15"/>
      <c r="O404" s="15"/>
      <c r="P404" s="15"/>
      <c r="Q404" s="15"/>
      <c r="T404" s="1"/>
      <c r="U404" s="1"/>
      <c r="V404" s="1"/>
      <c r="W404" s="1"/>
      <c r="X404" s="1"/>
    </row>
    <row r="405" spans="5:24">
      <c r="E405" s="2"/>
      <c r="G405" s="5" t="s">
        <v>219</v>
      </c>
      <c r="H405" s="5" t="s">
        <v>702</v>
      </c>
      <c r="J405" s="8"/>
      <c r="K405" s="279"/>
      <c r="L405" s="8"/>
      <c r="M405" s="15"/>
      <c r="N405" s="15"/>
      <c r="O405" s="15"/>
      <c r="P405" s="15"/>
      <c r="Q405" s="15"/>
      <c r="T405" s="1"/>
      <c r="U405" s="1"/>
      <c r="V405" s="1"/>
      <c r="W405" s="1"/>
      <c r="X405" s="1"/>
    </row>
    <row r="406" spans="5:24">
      <c r="E406" s="2"/>
      <c r="G406" s="5" t="s">
        <v>219</v>
      </c>
      <c r="H406" s="5" t="s">
        <v>703</v>
      </c>
      <c r="J406" s="8"/>
      <c r="K406" s="279"/>
      <c r="L406" s="8"/>
      <c r="M406" s="15"/>
      <c r="N406" s="15"/>
      <c r="O406" s="15"/>
      <c r="P406" s="15"/>
      <c r="Q406" s="15"/>
      <c r="T406" s="1"/>
      <c r="U406" s="1"/>
      <c r="V406" s="1"/>
      <c r="W406" s="1"/>
      <c r="X406" s="1"/>
    </row>
    <row r="407" spans="5:24">
      <c r="E407" s="2"/>
      <c r="G407" s="5" t="s">
        <v>219</v>
      </c>
      <c r="H407" s="5" t="s">
        <v>704</v>
      </c>
      <c r="J407" s="8"/>
      <c r="K407" s="279"/>
      <c r="L407" s="8"/>
      <c r="M407" s="15"/>
      <c r="N407" s="15"/>
      <c r="O407" s="15"/>
      <c r="P407" s="15"/>
      <c r="Q407" s="15"/>
      <c r="T407" s="1"/>
      <c r="U407" s="1"/>
      <c r="V407" s="1"/>
      <c r="W407" s="1"/>
      <c r="X407" s="1"/>
    </row>
    <row r="408" spans="5:24">
      <c r="E408" s="2"/>
      <c r="G408" s="5" t="s">
        <v>219</v>
      </c>
      <c r="H408" s="5" t="s">
        <v>705</v>
      </c>
      <c r="J408" s="8"/>
      <c r="K408" s="279"/>
      <c r="L408" s="8"/>
      <c r="M408" s="15"/>
      <c r="N408" s="15"/>
      <c r="O408" s="15"/>
      <c r="P408" s="15"/>
      <c r="Q408" s="15"/>
      <c r="T408" s="1"/>
      <c r="U408" s="1"/>
      <c r="V408" s="1"/>
      <c r="W408" s="1"/>
      <c r="X408" s="1"/>
    </row>
    <row r="409" spans="5:24">
      <c r="E409" s="2"/>
      <c r="G409" s="5" t="s">
        <v>219</v>
      </c>
      <c r="H409" s="5" t="s">
        <v>706</v>
      </c>
      <c r="J409" s="8"/>
      <c r="K409" s="279"/>
      <c r="L409" s="8"/>
      <c r="M409" s="15"/>
      <c r="N409" s="15"/>
      <c r="O409" s="15"/>
      <c r="P409" s="15"/>
      <c r="Q409" s="15"/>
      <c r="T409" s="1"/>
      <c r="U409" s="1"/>
      <c r="V409" s="1"/>
      <c r="W409" s="1"/>
      <c r="X409" s="1"/>
    </row>
    <row r="410" spans="5:24">
      <c r="E410" s="2"/>
      <c r="G410" s="5" t="s">
        <v>219</v>
      </c>
      <c r="H410" s="5" t="s">
        <v>707</v>
      </c>
      <c r="J410" s="8"/>
      <c r="K410" s="279"/>
      <c r="L410" s="8"/>
      <c r="M410" s="15"/>
      <c r="N410" s="15"/>
      <c r="O410" s="15"/>
      <c r="P410" s="15"/>
      <c r="Q410" s="15"/>
      <c r="T410" s="1"/>
      <c r="U410" s="1"/>
      <c r="V410" s="1"/>
      <c r="W410" s="1"/>
      <c r="X410" s="1"/>
    </row>
    <row r="411" spans="5:24">
      <c r="E411" s="2"/>
      <c r="G411" s="5" t="s">
        <v>219</v>
      </c>
      <c r="H411" s="5" t="s">
        <v>708</v>
      </c>
      <c r="J411" s="8"/>
      <c r="K411" s="279"/>
      <c r="L411" s="8"/>
      <c r="M411" s="15"/>
      <c r="N411" s="15"/>
      <c r="O411" s="15"/>
      <c r="P411" s="15"/>
      <c r="Q411" s="15"/>
      <c r="T411" s="1"/>
      <c r="U411" s="1"/>
      <c r="V411" s="1"/>
      <c r="W411" s="1"/>
      <c r="X411" s="1"/>
    </row>
    <row r="412" spans="5:24">
      <c r="E412" s="2"/>
      <c r="G412" s="5" t="s">
        <v>219</v>
      </c>
      <c r="H412" s="5" t="s">
        <v>709</v>
      </c>
      <c r="J412" s="8"/>
      <c r="K412" s="279"/>
      <c r="L412" s="8"/>
      <c r="M412" s="15"/>
      <c r="N412" s="15"/>
      <c r="O412" s="15"/>
      <c r="P412" s="15"/>
      <c r="Q412" s="15"/>
      <c r="T412" s="1"/>
      <c r="U412" s="1"/>
      <c r="V412" s="1"/>
      <c r="W412" s="1"/>
      <c r="X412" s="1"/>
    </row>
    <row r="413" spans="5:24">
      <c r="E413" s="2"/>
      <c r="G413" s="5" t="s">
        <v>219</v>
      </c>
      <c r="H413" s="5" t="s">
        <v>710</v>
      </c>
      <c r="J413" s="8"/>
      <c r="K413" s="279"/>
      <c r="L413" s="8"/>
      <c r="M413" s="15"/>
      <c r="N413" s="15"/>
      <c r="O413" s="15"/>
      <c r="P413" s="15"/>
      <c r="Q413" s="15"/>
      <c r="T413" s="1"/>
      <c r="U413" s="1"/>
      <c r="V413" s="1"/>
      <c r="W413" s="1"/>
      <c r="X413" s="1"/>
    </row>
    <row r="414" spans="5:24">
      <c r="E414" s="2"/>
      <c r="G414" s="5" t="s">
        <v>219</v>
      </c>
      <c r="H414" s="5" t="s">
        <v>711</v>
      </c>
      <c r="J414" s="8"/>
      <c r="K414" s="279"/>
      <c r="L414" s="8"/>
      <c r="M414" s="15"/>
      <c r="N414" s="15"/>
      <c r="O414" s="15"/>
      <c r="P414" s="15"/>
      <c r="Q414" s="15"/>
      <c r="T414" s="1"/>
      <c r="U414" s="1"/>
      <c r="V414" s="1"/>
      <c r="W414" s="1"/>
      <c r="X414" s="1"/>
    </row>
    <row r="415" spans="5:24">
      <c r="E415" s="2"/>
      <c r="G415" s="5" t="s">
        <v>223</v>
      </c>
      <c r="H415" s="5" t="s">
        <v>712</v>
      </c>
      <c r="J415" s="8"/>
      <c r="K415" s="279"/>
      <c r="L415" s="8"/>
      <c r="M415" s="15"/>
      <c r="N415" s="15"/>
      <c r="O415" s="15"/>
      <c r="P415" s="15"/>
      <c r="Q415" s="15"/>
      <c r="T415" s="1"/>
      <c r="U415" s="1"/>
      <c r="V415" s="1"/>
      <c r="W415" s="1"/>
      <c r="X415" s="1"/>
    </row>
    <row r="416" spans="5:24">
      <c r="E416" s="2"/>
      <c r="G416" s="5" t="s">
        <v>223</v>
      </c>
      <c r="H416" s="5" t="s">
        <v>713</v>
      </c>
      <c r="J416" s="8"/>
      <c r="K416" s="279"/>
      <c r="L416" s="8"/>
      <c r="M416" s="15"/>
      <c r="N416" s="15"/>
      <c r="O416" s="15"/>
      <c r="P416" s="15"/>
      <c r="Q416" s="15"/>
      <c r="T416" s="1"/>
      <c r="U416" s="1"/>
      <c r="V416" s="1"/>
      <c r="W416" s="1"/>
      <c r="X416" s="1"/>
    </row>
    <row r="417" spans="5:24">
      <c r="E417" s="2"/>
      <c r="G417" s="5" t="s">
        <v>223</v>
      </c>
      <c r="H417" s="5" t="s">
        <v>714</v>
      </c>
      <c r="J417" s="8"/>
      <c r="K417" s="279"/>
      <c r="L417" s="8"/>
      <c r="M417" s="15"/>
      <c r="N417" s="15"/>
      <c r="O417" s="15"/>
      <c r="P417" s="15"/>
      <c r="Q417" s="15"/>
      <c r="T417" s="1"/>
      <c r="U417" s="1"/>
      <c r="V417" s="1"/>
      <c r="W417" s="1"/>
      <c r="X417" s="1"/>
    </row>
    <row r="418" spans="5:24">
      <c r="E418" s="2"/>
      <c r="G418" s="5" t="s">
        <v>223</v>
      </c>
      <c r="H418" s="5" t="s">
        <v>715</v>
      </c>
      <c r="J418" s="8"/>
      <c r="K418" s="279"/>
      <c r="L418" s="8"/>
      <c r="M418" s="15"/>
      <c r="N418" s="15"/>
      <c r="O418" s="15"/>
      <c r="P418" s="15"/>
      <c r="Q418" s="15"/>
      <c r="T418" s="1"/>
      <c r="U418" s="1"/>
      <c r="V418" s="1"/>
      <c r="W418" s="1"/>
      <c r="X418" s="1"/>
    </row>
    <row r="419" spans="5:24">
      <c r="E419" s="2"/>
      <c r="G419" s="5" t="s">
        <v>223</v>
      </c>
      <c r="H419" s="5" t="s">
        <v>716</v>
      </c>
      <c r="J419" s="8"/>
      <c r="K419" s="279"/>
      <c r="L419" s="8"/>
      <c r="M419" s="15"/>
      <c r="N419" s="15"/>
      <c r="O419" s="15"/>
      <c r="P419" s="15"/>
      <c r="Q419" s="15"/>
      <c r="T419" s="1"/>
      <c r="U419" s="1"/>
      <c r="V419" s="1"/>
      <c r="W419" s="1"/>
      <c r="X419" s="1"/>
    </row>
    <row r="420" spans="5:24">
      <c r="E420" s="2"/>
      <c r="G420" s="5" t="s">
        <v>223</v>
      </c>
      <c r="H420" s="5" t="s">
        <v>717</v>
      </c>
      <c r="J420" s="8"/>
      <c r="K420" s="279"/>
      <c r="L420" s="8"/>
      <c r="M420" s="15"/>
      <c r="N420" s="15"/>
      <c r="O420" s="15"/>
      <c r="P420" s="15"/>
      <c r="Q420" s="15"/>
      <c r="T420" s="1"/>
      <c r="U420" s="1"/>
      <c r="V420" s="1"/>
      <c r="W420" s="1"/>
      <c r="X420" s="1"/>
    </row>
    <row r="421" spans="5:24">
      <c r="E421" s="2"/>
      <c r="G421" s="5" t="s">
        <v>223</v>
      </c>
      <c r="H421" s="5" t="s">
        <v>718</v>
      </c>
      <c r="J421" s="8"/>
      <c r="K421" s="279"/>
      <c r="L421" s="8"/>
      <c r="M421" s="15"/>
      <c r="N421" s="15"/>
      <c r="O421" s="15"/>
      <c r="P421" s="15"/>
      <c r="Q421" s="15"/>
      <c r="T421" s="1"/>
      <c r="U421" s="1"/>
      <c r="V421" s="1"/>
      <c r="W421" s="1"/>
      <c r="X421" s="1"/>
    </row>
    <row r="422" spans="5:24">
      <c r="E422" s="2"/>
      <c r="G422" s="5" t="s">
        <v>223</v>
      </c>
      <c r="H422" s="5" t="s">
        <v>719</v>
      </c>
      <c r="J422" s="8"/>
      <c r="K422" s="279"/>
      <c r="L422" s="8"/>
      <c r="M422" s="15"/>
      <c r="N422" s="15"/>
      <c r="O422" s="15"/>
      <c r="P422" s="15"/>
      <c r="Q422" s="15"/>
      <c r="T422" s="1"/>
      <c r="U422" s="1"/>
      <c r="V422" s="1"/>
      <c r="W422" s="1"/>
      <c r="X422" s="1"/>
    </row>
    <row r="423" spans="5:24">
      <c r="E423" s="2"/>
      <c r="G423" s="5" t="s">
        <v>223</v>
      </c>
      <c r="H423" s="5" t="s">
        <v>720</v>
      </c>
      <c r="J423" s="8"/>
      <c r="K423" s="279"/>
      <c r="L423" s="8"/>
      <c r="M423" s="15"/>
      <c r="N423" s="15"/>
      <c r="O423" s="15"/>
      <c r="P423" s="15"/>
      <c r="Q423" s="15"/>
      <c r="T423" s="1"/>
      <c r="U423" s="1"/>
      <c r="V423" s="1"/>
      <c r="W423" s="1"/>
      <c r="X423" s="1"/>
    </row>
    <row r="424" spans="5:24">
      <c r="E424" s="2"/>
      <c r="G424" s="5" t="s">
        <v>223</v>
      </c>
      <c r="H424" s="5" t="s">
        <v>721</v>
      </c>
      <c r="J424" s="8"/>
      <c r="K424" s="279"/>
      <c r="L424" s="8"/>
      <c r="M424" s="15"/>
      <c r="N424" s="15"/>
      <c r="O424" s="15"/>
      <c r="P424" s="15"/>
      <c r="Q424" s="15"/>
      <c r="T424" s="1"/>
      <c r="U424" s="1"/>
      <c r="V424" s="1"/>
      <c r="W424" s="1"/>
      <c r="X424" s="1"/>
    </row>
    <row r="425" spans="5:24">
      <c r="E425" s="2"/>
      <c r="G425" s="5" t="s">
        <v>223</v>
      </c>
      <c r="H425" s="5" t="s">
        <v>722</v>
      </c>
      <c r="J425" s="8"/>
      <c r="K425" s="279"/>
      <c r="L425" s="8"/>
      <c r="M425" s="15"/>
      <c r="N425" s="15"/>
      <c r="O425" s="15"/>
      <c r="P425" s="15"/>
      <c r="Q425" s="15"/>
      <c r="T425" s="1"/>
      <c r="U425" s="1"/>
      <c r="V425" s="1"/>
      <c r="W425" s="1"/>
      <c r="X425" s="1"/>
    </row>
    <row r="426" spans="5:24">
      <c r="E426" s="2"/>
      <c r="G426" s="5" t="s">
        <v>223</v>
      </c>
      <c r="H426" s="5" t="s">
        <v>723</v>
      </c>
      <c r="J426" s="8"/>
      <c r="K426" s="279"/>
      <c r="L426" s="8"/>
      <c r="M426" s="15"/>
      <c r="N426" s="15"/>
      <c r="O426" s="15"/>
      <c r="P426" s="15"/>
      <c r="Q426" s="15"/>
      <c r="T426" s="1"/>
      <c r="U426" s="1"/>
      <c r="V426" s="1"/>
      <c r="W426" s="1"/>
      <c r="X426" s="1"/>
    </row>
    <row r="427" spans="5:24">
      <c r="E427" s="2"/>
      <c r="G427" s="5" t="s">
        <v>223</v>
      </c>
      <c r="H427" s="5" t="s">
        <v>724</v>
      </c>
      <c r="J427" s="8"/>
      <c r="K427" s="279"/>
      <c r="L427" s="8"/>
      <c r="M427" s="15"/>
      <c r="N427" s="15"/>
      <c r="O427" s="15"/>
      <c r="P427" s="15"/>
      <c r="Q427" s="15"/>
      <c r="T427" s="1"/>
      <c r="U427" s="1"/>
      <c r="V427" s="1"/>
      <c r="W427" s="1"/>
      <c r="X427" s="1"/>
    </row>
    <row r="428" spans="5:24">
      <c r="E428" s="2"/>
      <c r="G428" s="5" t="s">
        <v>223</v>
      </c>
      <c r="H428" s="5" t="s">
        <v>725</v>
      </c>
      <c r="J428" s="8"/>
      <c r="K428" s="279"/>
      <c r="L428" s="8"/>
      <c r="M428" s="15"/>
      <c r="N428" s="15"/>
      <c r="O428" s="15"/>
      <c r="P428" s="15"/>
      <c r="Q428" s="15"/>
      <c r="T428" s="1"/>
      <c r="U428" s="1"/>
      <c r="V428" s="1"/>
      <c r="W428" s="1"/>
      <c r="X428" s="1"/>
    </row>
    <row r="429" spans="5:24">
      <c r="E429" s="2"/>
      <c r="G429" s="5" t="s">
        <v>223</v>
      </c>
      <c r="H429" s="5" t="s">
        <v>726</v>
      </c>
      <c r="J429" s="8"/>
      <c r="K429" s="279"/>
      <c r="L429" s="8"/>
      <c r="M429" s="15"/>
      <c r="N429" s="15"/>
      <c r="O429" s="15"/>
      <c r="P429" s="15"/>
      <c r="Q429" s="15"/>
      <c r="T429" s="1"/>
      <c r="U429" s="1"/>
      <c r="V429" s="1"/>
      <c r="W429" s="1"/>
      <c r="X429" s="1"/>
    </row>
    <row r="430" spans="5:24">
      <c r="E430" s="2"/>
      <c r="G430" s="5" t="s">
        <v>223</v>
      </c>
      <c r="H430" s="5" t="s">
        <v>727</v>
      </c>
      <c r="J430" s="8"/>
      <c r="K430" s="279"/>
      <c r="L430" s="8"/>
      <c r="M430" s="15"/>
      <c r="N430" s="15"/>
      <c r="O430" s="15"/>
      <c r="P430" s="15"/>
      <c r="Q430" s="15"/>
      <c r="T430" s="1"/>
      <c r="U430" s="1"/>
      <c r="V430" s="1"/>
      <c r="W430" s="1"/>
      <c r="X430" s="1"/>
    </row>
    <row r="431" spans="5:24">
      <c r="E431" s="2"/>
      <c r="G431" s="5" t="s">
        <v>223</v>
      </c>
      <c r="H431" s="5" t="s">
        <v>728</v>
      </c>
      <c r="J431" s="8"/>
      <c r="K431" s="279"/>
      <c r="L431" s="8"/>
      <c r="M431" s="15"/>
      <c r="N431" s="15"/>
      <c r="O431" s="15"/>
      <c r="P431" s="15"/>
      <c r="Q431" s="15"/>
      <c r="T431" s="1"/>
      <c r="U431" s="1"/>
      <c r="V431" s="1"/>
      <c r="W431" s="1"/>
      <c r="X431" s="1"/>
    </row>
    <row r="432" spans="5:24">
      <c r="E432" s="2"/>
      <c r="G432" s="5" t="s">
        <v>223</v>
      </c>
      <c r="H432" s="5" t="s">
        <v>729</v>
      </c>
      <c r="J432" s="8"/>
      <c r="K432" s="279"/>
      <c r="L432" s="8"/>
      <c r="M432" s="15"/>
      <c r="N432" s="15"/>
      <c r="O432" s="15"/>
      <c r="P432" s="15"/>
      <c r="Q432" s="15"/>
      <c r="T432" s="1"/>
      <c r="U432" s="1"/>
      <c r="V432" s="1"/>
      <c r="W432" s="1"/>
      <c r="X432" s="1"/>
    </row>
    <row r="433" spans="5:24">
      <c r="E433" s="2"/>
      <c r="G433" s="5" t="s">
        <v>223</v>
      </c>
      <c r="H433" s="5" t="s">
        <v>730</v>
      </c>
      <c r="J433" s="8"/>
      <c r="K433" s="279"/>
      <c r="L433" s="8"/>
      <c r="M433" s="15"/>
      <c r="N433" s="15"/>
      <c r="O433" s="15"/>
      <c r="P433" s="15"/>
      <c r="Q433" s="15"/>
      <c r="T433" s="1"/>
      <c r="U433" s="1"/>
      <c r="V433" s="1"/>
      <c r="W433" s="1"/>
      <c r="X433" s="1"/>
    </row>
    <row r="434" spans="5:24">
      <c r="E434" s="2"/>
      <c r="G434" s="5" t="s">
        <v>223</v>
      </c>
      <c r="H434" s="5" t="s">
        <v>731</v>
      </c>
      <c r="J434" s="8"/>
      <c r="K434" s="279"/>
      <c r="L434" s="8"/>
      <c r="M434" s="15"/>
      <c r="N434" s="15"/>
      <c r="O434" s="15"/>
      <c r="P434" s="15"/>
      <c r="Q434" s="15"/>
      <c r="T434" s="1"/>
      <c r="U434" s="1"/>
      <c r="V434" s="1"/>
      <c r="W434" s="1"/>
      <c r="X434" s="1"/>
    </row>
    <row r="435" spans="5:24">
      <c r="E435" s="2"/>
      <c r="G435" s="5" t="s">
        <v>223</v>
      </c>
      <c r="H435" s="5" t="s">
        <v>732</v>
      </c>
      <c r="J435" s="8"/>
      <c r="K435" s="279"/>
      <c r="L435" s="8"/>
      <c r="M435" s="15"/>
      <c r="N435" s="15"/>
      <c r="O435" s="15"/>
      <c r="P435" s="15"/>
      <c r="Q435" s="15"/>
      <c r="T435" s="1"/>
      <c r="U435" s="1"/>
      <c r="V435" s="1"/>
      <c r="W435" s="1"/>
      <c r="X435" s="1"/>
    </row>
    <row r="436" spans="5:24">
      <c r="E436" s="2"/>
      <c r="G436" s="5" t="s">
        <v>223</v>
      </c>
      <c r="H436" s="5" t="s">
        <v>733</v>
      </c>
      <c r="J436" s="8"/>
      <c r="K436" s="279"/>
      <c r="L436" s="8"/>
      <c r="M436" s="15"/>
      <c r="N436" s="15"/>
      <c r="O436" s="15"/>
      <c r="P436" s="15"/>
      <c r="Q436" s="15"/>
      <c r="T436" s="1"/>
      <c r="U436" s="1"/>
      <c r="V436" s="1"/>
      <c r="W436" s="1"/>
      <c r="X436" s="1"/>
    </row>
    <row r="437" spans="5:24">
      <c r="E437" s="2"/>
      <c r="G437" s="5" t="s">
        <v>223</v>
      </c>
      <c r="H437" s="5" t="s">
        <v>734</v>
      </c>
      <c r="J437" s="8"/>
      <c r="K437" s="279"/>
      <c r="L437" s="8"/>
      <c r="M437" s="15"/>
      <c r="N437" s="15"/>
      <c r="O437" s="15"/>
      <c r="P437" s="15"/>
      <c r="Q437" s="15"/>
      <c r="T437" s="1"/>
      <c r="U437" s="1"/>
      <c r="V437" s="1"/>
      <c r="W437" s="1"/>
      <c r="X437" s="1"/>
    </row>
    <row r="438" spans="5:24">
      <c r="E438" s="2"/>
      <c r="G438" s="5" t="s">
        <v>223</v>
      </c>
      <c r="H438" s="5" t="s">
        <v>735</v>
      </c>
      <c r="J438" s="8"/>
      <c r="K438" s="279"/>
      <c r="L438" s="8"/>
      <c r="M438" s="15"/>
      <c r="N438" s="15"/>
      <c r="O438" s="15"/>
      <c r="P438" s="15"/>
      <c r="Q438" s="15"/>
      <c r="T438" s="1"/>
      <c r="U438" s="1"/>
      <c r="V438" s="1"/>
      <c r="W438" s="1"/>
      <c r="X438" s="1"/>
    </row>
    <row r="439" spans="5:24">
      <c r="E439" s="2"/>
      <c r="G439" s="5" t="s">
        <v>223</v>
      </c>
      <c r="H439" s="5" t="s">
        <v>736</v>
      </c>
      <c r="J439" s="8"/>
      <c r="K439" s="279"/>
      <c r="L439" s="8"/>
      <c r="M439" s="15"/>
      <c r="N439" s="15"/>
      <c r="O439" s="15"/>
      <c r="P439" s="15"/>
      <c r="Q439" s="15"/>
      <c r="T439" s="1"/>
      <c r="U439" s="1"/>
      <c r="V439" s="1"/>
      <c r="W439" s="1"/>
      <c r="X439" s="1"/>
    </row>
    <row r="440" spans="5:24">
      <c r="E440" s="2"/>
      <c r="G440" s="5" t="s">
        <v>223</v>
      </c>
      <c r="H440" s="5" t="s">
        <v>737</v>
      </c>
      <c r="J440" s="8"/>
      <c r="K440" s="279"/>
      <c r="L440" s="8"/>
      <c r="M440" s="15"/>
      <c r="N440" s="15"/>
      <c r="O440" s="15"/>
      <c r="P440" s="15"/>
      <c r="Q440" s="15"/>
      <c r="T440" s="1"/>
      <c r="U440" s="1"/>
      <c r="V440" s="1"/>
      <c r="W440" s="1"/>
      <c r="X440" s="1"/>
    </row>
    <row r="441" spans="5:24">
      <c r="E441" s="2"/>
      <c r="G441" s="5" t="s">
        <v>223</v>
      </c>
      <c r="H441" s="5" t="s">
        <v>738</v>
      </c>
      <c r="J441" s="8"/>
      <c r="K441" s="279"/>
      <c r="L441" s="8"/>
      <c r="M441" s="15"/>
      <c r="N441" s="15"/>
      <c r="O441" s="15"/>
      <c r="P441" s="15"/>
      <c r="Q441" s="15"/>
      <c r="T441" s="1"/>
      <c r="U441" s="1"/>
      <c r="V441" s="1"/>
      <c r="W441" s="1"/>
      <c r="X441" s="1"/>
    </row>
    <row r="442" spans="5:24">
      <c r="E442" s="2"/>
      <c r="G442" s="5" t="s">
        <v>223</v>
      </c>
      <c r="H442" s="5" t="s">
        <v>739</v>
      </c>
      <c r="J442" s="8"/>
      <c r="K442" s="279"/>
      <c r="L442" s="8"/>
      <c r="M442" s="15"/>
      <c r="N442" s="15"/>
      <c r="O442" s="15"/>
      <c r="P442" s="15"/>
      <c r="Q442" s="15"/>
      <c r="T442" s="1"/>
      <c r="U442" s="1"/>
      <c r="V442" s="1"/>
      <c r="W442" s="1"/>
      <c r="X442" s="1"/>
    </row>
    <row r="443" spans="5:24">
      <c r="E443" s="2"/>
      <c r="G443" s="5" t="s">
        <v>223</v>
      </c>
      <c r="H443" s="5" t="s">
        <v>740</v>
      </c>
      <c r="J443" s="8"/>
      <c r="K443" s="279"/>
      <c r="L443" s="8"/>
      <c r="M443" s="15"/>
      <c r="N443" s="15"/>
      <c r="O443" s="15"/>
      <c r="P443" s="15"/>
      <c r="Q443" s="15"/>
      <c r="T443" s="1"/>
      <c r="U443" s="1"/>
      <c r="V443" s="1"/>
      <c r="W443" s="1"/>
      <c r="X443" s="1"/>
    </row>
    <row r="444" spans="5:24">
      <c r="E444" s="2"/>
      <c r="G444" s="5" t="s">
        <v>223</v>
      </c>
      <c r="H444" s="5" t="s">
        <v>741</v>
      </c>
      <c r="J444" s="8"/>
      <c r="K444" s="279"/>
      <c r="L444" s="8"/>
      <c r="M444" s="15"/>
      <c r="N444" s="15"/>
      <c r="O444" s="15"/>
      <c r="P444" s="15"/>
      <c r="Q444" s="15"/>
      <c r="T444" s="1"/>
      <c r="U444" s="1"/>
      <c r="V444" s="1"/>
      <c r="W444" s="1"/>
      <c r="X444" s="1"/>
    </row>
    <row r="445" spans="5:24">
      <c r="E445" s="2"/>
      <c r="G445" s="5" t="s">
        <v>223</v>
      </c>
      <c r="H445" s="5" t="s">
        <v>742</v>
      </c>
      <c r="J445" s="8"/>
      <c r="K445" s="279"/>
      <c r="L445" s="8"/>
      <c r="M445" s="15"/>
      <c r="N445" s="15"/>
      <c r="O445" s="15"/>
      <c r="P445" s="15"/>
      <c r="Q445" s="15"/>
      <c r="T445" s="1"/>
      <c r="U445" s="1"/>
      <c r="V445" s="1"/>
      <c r="W445" s="1"/>
      <c r="X445" s="1"/>
    </row>
    <row r="446" spans="5:24">
      <c r="E446" s="2"/>
      <c r="G446" s="5" t="s">
        <v>223</v>
      </c>
      <c r="H446" s="5" t="s">
        <v>743</v>
      </c>
      <c r="J446" s="8"/>
      <c r="K446" s="279"/>
      <c r="L446" s="8"/>
      <c r="M446" s="15"/>
      <c r="N446" s="15"/>
      <c r="O446" s="15"/>
      <c r="P446" s="15"/>
      <c r="Q446" s="15"/>
      <c r="T446" s="1"/>
      <c r="U446" s="1"/>
      <c r="V446" s="1"/>
      <c r="W446" s="1"/>
      <c r="X446" s="1"/>
    </row>
    <row r="447" spans="5:24">
      <c r="E447" s="2"/>
      <c r="G447" s="5" t="s">
        <v>223</v>
      </c>
      <c r="H447" s="5" t="s">
        <v>744</v>
      </c>
      <c r="J447" s="8"/>
      <c r="K447" s="279"/>
      <c r="L447" s="8"/>
      <c r="M447" s="15"/>
      <c r="N447" s="15"/>
      <c r="O447" s="15"/>
      <c r="P447" s="15"/>
      <c r="Q447" s="15"/>
      <c r="T447" s="1"/>
      <c r="U447" s="1"/>
      <c r="V447" s="1"/>
      <c r="W447" s="1"/>
      <c r="X447" s="1"/>
    </row>
    <row r="448" spans="5:24">
      <c r="E448" s="2"/>
      <c r="G448" s="5" t="s">
        <v>223</v>
      </c>
      <c r="H448" s="5" t="s">
        <v>745</v>
      </c>
      <c r="J448" s="8"/>
      <c r="K448" s="279"/>
      <c r="L448" s="8"/>
      <c r="M448" s="15"/>
      <c r="N448" s="15"/>
      <c r="O448" s="15"/>
      <c r="P448" s="15"/>
      <c r="Q448" s="15"/>
      <c r="T448" s="1"/>
      <c r="U448" s="1"/>
      <c r="V448" s="1"/>
      <c r="W448" s="1"/>
      <c r="X448" s="1"/>
    </row>
    <row r="449" spans="5:24">
      <c r="E449" s="2"/>
      <c r="G449" s="5" t="s">
        <v>223</v>
      </c>
      <c r="H449" s="5" t="s">
        <v>746</v>
      </c>
      <c r="J449" s="8"/>
      <c r="K449" s="279"/>
      <c r="L449" s="8"/>
      <c r="M449" s="15"/>
      <c r="N449" s="15"/>
      <c r="O449" s="15"/>
      <c r="P449" s="15"/>
      <c r="Q449" s="15"/>
      <c r="T449" s="1"/>
      <c r="U449" s="1"/>
      <c r="V449" s="1"/>
      <c r="W449" s="1"/>
      <c r="X449" s="1"/>
    </row>
    <row r="450" spans="5:24">
      <c r="E450" s="2"/>
      <c r="G450" s="5" t="s">
        <v>223</v>
      </c>
      <c r="H450" s="5" t="s">
        <v>747</v>
      </c>
      <c r="J450" s="8"/>
      <c r="K450" s="279"/>
      <c r="L450" s="8"/>
      <c r="M450" s="15"/>
      <c r="N450" s="15"/>
      <c r="O450" s="15"/>
      <c r="P450" s="15"/>
      <c r="Q450" s="15"/>
      <c r="T450" s="1"/>
      <c r="U450" s="1"/>
      <c r="V450" s="1"/>
      <c r="W450" s="1"/>
      <c r="X450" s="1"/>
    </row>
    <row r="451" spans="5:24">
      <c r="E451" s="2"/>
      <c r="G451" s="5" t="s">
        <v>223</v>
      </c>
      <c r="H451" s="5" t="s">
        <v>748</v>
      </c>
      <c r="J451" s="8"/>
      <c r="K451" s="279"/>
      <c r="L451" s="8"/>
      <c r="M451" s="15"/>
      <c r="N451" s="15"/>
      <c r="O451" s="15"/>
      <c r="P451" s="15"/>
      <c r="Q451" s="15"/>
      <c r="T451" s="1"/>
      <c r="U451" s="1"/>
      <c r="V451" s="1"/>
      <c r="W451" s="1"/>
      <c r="X451" s="1"/>
    </row>
    <row r="452" spans="5:24">
      <c r="E452" s="2"/>
      <c r="G452" s="5" t="s">
        <v>223</v>
      </c>
      <c r="H452" s="5" t="s">
        <v>749</v>
      </c>
      <c r="J452" s="8"/>
      <c r="K452" s="279"/>
      <c r="L452" s="8"/>
      <c r="M452" s="8"/>
      <c r="N452" s="15"/>
      <c r="O452" s="8"/>
      <c r="P452" s="283"/>
      <c r="Q452" s="283"/>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4.25"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2018</v>
      </c>
      <c r="AF1" s="95"/>
      <c r="AG1" s="2" t="s">
        <v>2019</v>
      </c>
      <c r="AM1" s="2" t="s">
        <v>2020</v>
      </c>
      <c r="AO1" s="2" t="s">
        <v>2021</v>
      </c>
      <c r="AQ1" s="96" t="s">
        <v>2022</v>
      </c>
      <c r="BA1" s="97"/>
      <c r="BB1" s="2" t="s">
        <v>2023</v>
      </c>
      <c r="BE1" s="2" t="s">
        <v>2024</v>
      </c>
    </row>
    <row r="2" spans="1:57">
      <c r="A2" s="709" t="s">
        <v>2025</v>
      </c>
      <c r="B2" s="712" t="s">
        <v>179</v>
      </c>
      <c r="C2" s="715" t="s">
        <v>2026</v>
      </c>
      <c r="D2" s="716"/>
      <c r="E2" s="716"/>
      <c r="F2" s="717"/>
      <c r="G2" s="718" t="s">
        <v>2027</v>
      </c>
      <c r="H2" s="719"/>
      <c r="I2" s="720"/>
      <c r="J2" s="718" t="s">
        <v>2028</v>
      </c>
      <c r="K2" s="720"/>
      <c r="L2" s="703" t="s">
        <v>2029</v>
      </c>
      <c r="M2" s="704"/>
      <c r="N2" s="704"/>
      <c r="O2" s="704"/>
      <c r="P2" s="704"/>
      <c r="Q2" s="704"/>
      <c r="R2" s="704"/>
      <c r="S2" s="704"/>
      <c r="T2" s="704"/>
      <c r="U2" s="704"/>
      <c r="V2" s="704"/>
      <c r="W2" s="704"/>
      <c r="X2" s="704"/>
      <c r="Y2" s="704"/>
      <c r="Z2" s="704"/>
      <c r="AA2" s="704"/>
      <c r="AB2" s="704"/>
      <c r="AC2" s="704"/>
      <c r="AD2" s="705"/>
      <c r="AE2" s="697" t="s">
        <v>2030</v>
      </c>
      <c r="AF2" s="95"/>
      <c r="AG2" s="724" t="s">
        <v>2031</v>
      </c>
      <c r="AH2" s="727" t="s">
        <v>26</v>
      </c>
      <c r="AI2" s="730" t="s">
        <v>2032</v>
      </c>
      <c r="AJ2" s="318"/>
      <c r="AK2" s="311"/>
      <c r="AM2" s="98" t="s">
        <v>2033</v>
      </c>
      <c r="AO2" s="7" t="s">
        <v>2034</v>
      </c>
      <c r="AQ2" s="718" t="s">
        <v>2026</v>
      </c>
      <c r="AR2" s="719" t="s">
        <v>2027</v>
      </c>
      <c r="AS2" s="719" t="s">
        <v>2028</v>
      </c>
      <c r="AT2" s="719" t="s">
        <v>2035</v>
      </c>
      <c r="AU2" s="719" t="s">
        <v>2036</v>
      </c>
      <c r="AV2" s="719"/>
      <c r="AW2" s="719"/>
      <c r="AX2" s="719"/>
      <c r="AY2" s="719"/>
      <c r="AZ2" s="717"/>
      <c r="BB2" s="735" t="s">
        <v>2031</v>
      </c>
      <c r="BC2" s="717" t="s">
        <v>2037</v>
      </c>
      <c r="BE2" s="697" t="s">
        <v>2038</v>
      </c>
    </row>
    <row r="3" spans="1:57" ht="27.6" customHeight="1" thickBot="1">
      <c r="A3" s="710"/>
      <c r="B3" s="713"/>
      <c r="C3" s="700" t="s">
        <v>2039</v>
      </c>
      <c r="D3" s="701"/>
      <c r="E3" s="701"/>
      <c r="F3" s="702"/>
      <c r="G3" s="700" t="s">
        <v>2040</v>
      </c>
      <c r="H3" s="701"/>
      <c r="I3" s="702"/>
      <c r="J3" s="700"/>
      <c r="K3" s="702"/>
      <c r="L3" s="706" t="s">
        <v>2041</v>
      </c>
      <c r="M3" s="707"/>
      <c r="N3" s="707"/>
      <c r="O3" s="707"/>
      <c r="P3" s="707"/>
      <c r="Q3" s="707"/>
      <c r="R3" s="707"/>
      <c r="S3" s="707"/>
      <c r="T3" s="707"/>
      <c r="U3" s="707"/>
      <c r="V3" s="707"/>
      <c r="W3" s="707"/>
      <c r="X3" s="707"/>
      <c r="Y3" s="707"/>
      <c r="Z3" s="707"/>
      <c r="AA3" s="707"/>
      <c r="AB3" s="707"/>
      <c r="AC3" s="707"/>
      <c r="AD3" s="708"/>
      <c r="AE3" s="698"/>
      <c r="AF3" s="95"/>
      <c r="AG3" s="725"/>
      <c r="AH3" s="728"/>
      <c r="AI3" s="731"/>
      <c r="AJ3" s="318"/>
      <c r="AK3" s="311"/>
      <c r="AM3" s="99"/>
      <c r="AO3" s="5" t="s">
        <v>2042</v>
      </c>
      <c r="AQ3" s="700"/>
      <c r="AR3" s="701"/>
      <c r="AS3" s="701"/>
      <c r="AT3" s="701"/>
      <c r="AU3" s="701"/>
      <c r="AV3" s="701"/>
      <c r="AW3" s="701"/>
      <c r="AX3" s="701"/>
      <c r="AY3" s="701"/>
      <c r="AZ3" s="733"/>
      <c r="BB3" s="736"/>
      <c r="BC3" s="733"/>
      <c r="BE3" s="698"/>
    </row>
    <row r="4" spans="1:57" ht="24.75" thickBot="1">
      <c r="A4" s="711"/>
      <c r="B4" s="714"/>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699"/>
      <c r="AF4" s="95"/>
      <c r="AG4" s="726"/>
      <c r="AH4" s="729"/>
      <c r="AI4" s="732"/>
      <c r="AJ4" s="318"/>
      <c r="AK4" s="311"/>
      <c r="AO4" s="5" t="s">
        <v>2052</v>
      </c>
      <c r="AQ4" s="722"/>
      <c r="AR4" s="723"/>
      <c r="AS4" s="723"/>
      <c r="AT4" s="723"/>
      <c r="AU4" s="723"/>
      <c r="AV4" s="723"/>
      <c r="AW4" s="723"/>
      <c r="AX4" s="723"/>
      <c r="AY4" s="723"/>
      <c r="AZ4" s="100" t="s">
        <v>2069</v>
      </c>
      <c r="BB4" s="737"/>
      <c r="BC4" s="734"/>
      <c r="BE4" s="699"/>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22" t="s">
        <v>186</v>
      </c>
      <c r="AI5" s="315" t="s">
        <v>2070</v>
      </c>
      <c r="AJ5" s="319"/>
      <c r="AK5" s="310"/>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75"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16" t="s">
        <v>2073</v>
      </c>
      <c r="AJ6" s="319"/>
      <c r="AK6" s="310"/>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75"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16" t="s">
        <v>2070</v>
      </c>
      <c r="AJ7" s="319"/>
      <c r="AK7" s="310"/>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16" t="s">
        <v>2073</v>
      </c>
      <c r="AJ8" s="319"/>
      <c r="AK8" s="310"/>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13" t="s">
        <v>2075</v>
      </c>
      <c r="I9" s="41">
        <v>0</v>
      </c>
      <c r="J9" s="39">
        <v>4.4999999999999998E-2</v>
      </c>
      <c r="K9" s="41">
        <v>0</v>
      </c>
      <c r="L9" s="42">
        <v>0.223</v>
      </c>
      <c r="M9" s="320" t="s">
        <v>2075</v>
      </c>
      <c r="N9" s="43">
        <v>0.16200000000000001</v>
      </c>
      <c r="O9" s="43">
        <v>0.13800000000000001</v>
      </c>
      <c r="P9" s="43">
        <v>0.17799999999999999</v>
      </c>
      <c r="Q9" s="43">
        <v>0.19899999999999998</v>
      </c>
      <c r="R9" s="320" t="s">
        <v>2075</v>
      </c>
      <c r="S9" s="320" t="s">
        <v>2075</v>
      </c>
      <c r="T9" s="43">
        <v>0.154</v>
      </c>
      <c r="U9" s="320" t="s">
        <v>2075</v>
      </c>
      <c r="V9" s="43">
        <v>0.17</v>
      </c>
      <c r="W9" s="43">
        <v>0.11699999999999999</v>
      </c>
      <c r="X9" s="320" t="s">
        <v>2075</v>
      </c>
      <c r="Y9" s="43">
        <v>0.125</v>
      </c>
      <c r="Z9" s="43">
        <v>9.2999999999999999E-2</v>
      </c>
      <c r="AA9" s="320" t="s">
        <v>2075</v>
      </c>
      <c r="AB9" s="43">
        <v>0.10899999999999999</v>
      </c>
      <c r="AC9" s="137">
        <v>6.4000000000000001E-2</v>
      </c>
      <c r="AD9" s="46">
        <v>0</v>
      </c>
      <c r="AE9" s="123">
        <v>2.8000000000000001E-2</v>
      </c>
      <c r="AF9" s="95"/>
      <c r="AG9" s="71" t="s">
        <v>208</v>
      </c>
      <c r="AH9" s="93" t="s">
        <v>209</v>
      </c>
      <c r="AI9" s="316" t="s">
        <v>2076</v>
      </c>
      <c r="AJ9" s="319"/>
      <c r="AK9" s="310"/>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16" t="s">
        <v>2077</v>
      </c>
      <c r="AJ10" s="319"/>
      <c r="AK10" s="310"/>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13" t="s">
        <v>2075</v>
      </c>
      <c r="I11" s="41">
        <v>0</v>
      </c>
      <c r="J11" s="39">
        <v>2.8000000000000001E-2</v>
      </c>
      <c r="K11" s="41">
        <v>0</v>
      </c>
      <c r="L11" s="42">
        <v>0.159</v>
      </c>
      <c r="M11" s="320" t="s">
        <v>2075</v>
      </c>
      <c r="N11" s="43">
        <v>0.13799999999999998</v>
      </c>
      <c r="O11" s="43">
        <v>0.11499999999999999</v>
      </c>
      <c r="P11" s="43">
        <v>0.13100000000000001</v>
      </c>
      <c r="Q11" s="43">
        <v>0.13600000000000001</v>
      </c>
      <c r="R11" s="320" t="s">
        <v>2075</v>
      </c>
      <c r="S11" s="320" t="s">
        <v>2075</v>
      </c>
      <c r="T11" s="43">
        <v>0.10800000000000001</v>
      </c>
      <c r="U11" s="320" t="s">
        <v>2075</v>
      </c>
      <c r="V11" s="43">
        <v>0.10800000000000001</v>
      </c>
      <c r="W11" s="43">
        <v>0.10999999999999999</v>
      </c>
      <c r="X11" s="320" t="s">
        <v>2075</v>
      </c>
      <c r="Y11" s="43">
        <v>8.0000000000000016E-2</v>
      </c>
      <c r="Z11" s="43">
        <v>8.6999999999999994E-2</v>
      </c>
      <c r="AA11" s="320" t="s">
        <v>2075</v>
      </c>
      <c r="AB11" s="43">
        <v>8.6999999999999994E-2</v>
      </c>
      <c r="AC11" s="137">
        <v>5.9000000000000004E-2</v>
      </c>
      <c r="AD11" s="46">
        <v>0</v>
      </c>
      <c r="AE11" s="123">
        <v>2.4E-2</v>
      </c>
      <c r="AF11" s="95"/>
      <c r="AG11" s="71" t="s">
        <v>217</v>
      </c>
      <c r="AH11" s="93" t="s">
        <v>218</v>
      </c>
      <c r="AI11" s="316" t="s">
        <v>2076</v>
      </c>
      <c r="AJ11" s="319"/>
      <c r="AK11" s="308"/>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13" t="s">
        <v>2075</v>
      </c>
      <c r="I12" s="41">
        <v>0</v>
      </c>
      <c r="J12" s="39">
        <v>2.8000000000000001E-2</v>
      </c>
      <c r="K12" s="41">
        <v>0</v>
      </c>
      <c r="L12" s="42">
        <v>0.159</v>
      </c>
      <c r="M12" s="320" t="s">
        <v>2075</v>
      </c>
      <c r="N12" s="43">
        <v>0.13799999999999998</v>
      </c>
      <c r="O12" s="43">
        <v>0.11499999999999999</v>
      </c>
      <c r="P12" s="43">
        <v>0.13100000000000001</v>
      </c>
      <c r="Q12" s="43">
        <v>0.13600000000000001</v>
      </c>
      <c r="R12" s="320" t="s">
        <v>2075</v>
      </c>
      <c r="S12" s="320" t="s">
        <v>2075</v>
      </c>
      <c r="T12" s="43">
        <v>0.10800000000000001</v>
      </c>
      <c r="U12" s="320" t="s">
        <v>2075</v>
      </c>
      <c r="V12" s="43">
        <v>0.10800000000000001</v>
      </c>
      <c r="W12" s="43">
        <v>0.10999999999999999</v>
      </c>
      <c r="X12" s="320" t="s">
        <v>2075</v>
      </c>
      <c r="Y12" s="43">
        <v>8.0000000000000016E-2</v>
      </c>
      <c r="Z12" s="43">
        <v>8.6999999999999994E-2</v>
      </c>
      <c r="AA12" s="320" t="s">
        <v>2075</v>
      </c>
      <c r="AB12" s="43">
        <v>8.6999999999999994E-2</v>
      </c>
      <c r="AC12" s="137">
        <v>5.9000000000000004E-2</v>
      </c>
      <c r="AD12" s="46">
        <v>0</v>
      </c>
      <c r="AE12" s="123">
        <v>2.4E-2</v>
      </c>
      <c r="AF12" s="95"/>
      <c r="AG12" s="71" t="s">
        <v>221</v>
      </c>
      <c r="AH12" s="93" t="s">
        <v>222</v>
      </c>
      <c r="AI12" s="316" t="s">
        <v>2076</v>
      </c>
      <c r="AJ12" s="319"/>
      <c r="AK12" s="310"/>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75"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16" t="s">
        <v>2077</v>
      </c>
      <c r="AJ13" s="319"/>
      <c r="AK13" s="310"/>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16" t="s">
        <v>2077</v>
      </c>
      <c r="AJ14" s="319"/>
      <c r="AK14" s="308"/>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16" t="s">
        <v>2077</v>
      </c>
      <c r="AJ15" s="319"/>
      <c r="AK15" s="308"/>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16" t="s">
        <v>2077</v>
      </c>
      <c r="AJ16" s="319"/>
      <c r="AK16" s="308"/>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0" t="s">
        <v>2075</v>
      </c>
      <c r="Q17" s="320" t="s">
        <v>2075</v>
      </c>
      <c r="R17" s="320" t="s">
        <v>2075</v>
      </c>
      <c r="S17" s="320" t="s">
        <v>2075</v>
      </c>
      <c r="T17" s="320" t="s">
        <v>2075</v>
      </c>
      <c r="U17" s="320" t="s">
        <v>2075</v>
      </c>
      <c r="V17" s="320" t="s">
        <v>2075</v>
      </c>
      <c r="W17" s="320" t="s">
        <v>2075</v>
      </c>
      <c r="X17" s="320" t="s">
        <v>2075</v>
      </c>
      <c r="Y17" s="320" t="s">
        <v>2075</v>
      </c>
      <c r="Z17" s="320" t="s">
        <v>2075</v>
      </c>
      <c r="AA17" s="320" t="s">
        <v>2075</v>
      </c>
      <c r="AB17" s="320" t="s">
        <v>2075</v>
      </c>
      <c r="AC17" s="320" t="s">
        <v>2075</v>
      </c>
      <c r="AD17" s="46">
        <v>0</v>
      </c>
      <c r="AE17" s="123">
        <v>8.9999999999999993E-3</v>
      </c>
      <c r="AF17" s="95"/>
      <c r="AG17" s="71" t="s">
        <v>241</v>
      </c>
      <c r="AH17" s="93">
        <v>48</v>
      </c>
      <c r="AI17" s="316" t="s">
        <v>2077</v>
      </c>
      <c r="AJ17" s="319"/>
      <c r="AK17" s="308"/>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16" t="s">
        <v>2077</v>
      </c>
      <c r="AJ18" s="319"/>
      <c r="AK18" s="308"/>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16" t="s">
        <v>2077</v>
      </c>
      <c r="AJ19" s="319"/>
      <c r="AK19" s="310"/>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16" t="s">
        <v>2077</v>
      </c>
      <c r="AJ20" s="319"/>
      <c r="AK20" s="310"/>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16" t="s">
        <v>2077</v>
      </c>
      <c r="AJ21" s="319"/>
      <c r="AK21" s="310"/>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13" t="s">
        <v>2075</v>
      </c>
      <c r="I22" s="41">
        <v>0</v>
      </c>
      <c r="J22" s="39">
        <v>1.2999999999999999E-2</v>
      </c>
      <c r="K22" s="41">
        <v>0</v>
      </c>
      <c r="L22" s="42">
        <v>0.10299999999999999</v>
      </c>
      <c r="M22" s="320" t="s">
        <v>2075</v>
      </c>
      <c r="N22" s="43">
        <v>8.5999999999999993E-2</v>
      </c>
      <c r="O22" s="43">
        <v>6.8999999999999992E-2</v>
      </c>
      <c r="P22" s="43">
        <v>0.09</v>
      </c>
      <c r="Q22" s="43">
        <v>8.5999999999999993E-2</v>
      </c>
      <c r="R22" s="320" t="s">
        <v>2075</v>
      </c>
      <c r="S22" s="320" t="s">
        <v>2075</v>
      </c>
      <c r="T22" s="43">
        <v>7.2999999999999995E-2</v>
      </c>
      <c r="U22" s="320"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16" t="s">
        <v>2076</v>
      </c>
      <c r="AJ22" s="319"/>
      <c r="AK22" s="310"/>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75"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16" t="s">
        <v>2077</v>
      </c>
      <c r="AJ23" s="319"/>
      <c r="AK23" s="310"/>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16" t="s">
        <v>2077</v>
      </c>
      <c r="AJ24" s="319"/>
      <c r="AK24" s="310"/>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16" t="s">
        <v>2077</v>
      </c>
      <c r="AJ25" s="319"/>
      <c r="AK25" s="310"/>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16" t="s">
        <v>2077</v>
      </c>
      <c r="AJ26" s="319"/>
      <c r="AK26" s="310"/>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16" t="s">
        <v>2077</v>
      </c>
      <c r="AJ27" s="319"/>
      <c r="AK27" s="310"/>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16" t="s">
        <v>2077</v>
      </c>
      <c r="AJ28" s="319"/>
      <c r="AK28" s="310"/>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16" t="s">
        <v>2077</v>
      </c>
      <c r="AJ29" s="319"/>
      <c r="AK29" s="310"/>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13" t="s">
        <v>2075</v>
      </c>
      <c r="I30" s="41">
        <v>0</v>
      </c>
      <c r="J30" s="39">
        <v>0.02</v>
      </c>
      <c r="K30" s="41">
        <v>0</v>
      </c>
      <c r="L30" s="42">
        <v>0.129</v>
      </c>
      <c r="M30" s="320" t="s">
        <v>2075</v>
      </c>
      <c r="N30" s="43">
        <v>0.11800000000000001</v>
      </c>
      <c r="O30" s="43">
        <v>9.6000000000000002E-2</v>
      </c>
      <c r="P30" s="43">
        <v>0.109</v>
      </c>
      <c r="Q30" s="43">
        <v>0.107</v>
      </c>
      <c r="R30" s="320" t="s">
        <v>2075</v>
      </c>
      <c r="S30" s="320" t="s">
        <v>2075</v>
      </c>
      <c r="T30" s="43">
        <v>8.6999999999999994E-2</v>
      </c>
      <c r="U30" s="320" t="s">
        <v>2075</v>
      </c>
      <c r="V30" s="43">
        <v>8.1000000000000003E-2</v>
      </c>
      <c r="W30" s="43">
        <v>9.8000000000000004E-2</v>
      </c>
      <c r="X30" s="320" t="s">
        <v>2075</v>
      </c>
      <c r="Y30" s="43">
        <v>6.0999999999999999E-2</v>
      </c>
      <c r="Z30" s="43">
        <v>7.5999999999999998E-2</v>
      </c>
      <c r="AA30" s="320" t="s">
        <v>2075</v>
      </c>
      <c r="AB30" s="43">
        <v>7.0000000000000007E-2</v>
      </c>
      <c r="AC30" s="137">
        <v>0.05</v>
      </c>
      <c r="AD30" s="46">
        <v>0</v>
      </c>
      <c r="AE30" s="123">
        <v>1.7000000000000001E-2</v>
      </c>
      <c r="AF30" s="95"/>
      <c r="AG30" s="71" t="s">
        <v>291</v>
      </c>
      <c r="AH30" s="93" t="s">
        <v>292</v>
      </c>
      <c r="AI30" s="316" t="s">
        <v>2076</v>
      </c>
      <c r="AJ30" s="319"/>
      <c r="AK30" s="310"/>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13" t="s">
        <v>2075</v>
      </c>
      <c r="I31" s="41">
        <v>0</v>
      </c>
      <c r="J31" s="39">
        <v>0.02</v>
      </c>
      <c r="K31" s="41">
        <v>0</v>
      </c>
      <c r="L31" s="42">
        <v>0.129</v>
      </c>
      <c r="M31" s="320" t="s">
        <v>2075</v>
      </c>
      <c r="N31" s="43">
        <v>0.11800000000000001</v>
      </c>
      <c r="O31" s="43">
        <v>9.6000000000000002E-2</v>
      </c>
      <c r="P31" s="43">
        <v>0.109</v>
      </c>
      <c r="Q31" s="43">
        <v>0.107</v>
      </c>
      <c r="R31" s="320" t="s">
        <v>2075</v>
      </c>
      <c r="S31" s="320" t="s">
        <v>2075</v>
      </c>
      <c r="T31" s="43">
        <v>8.6999999999999994E-2</v>
      </c>
      <c r="U31" s="320" t="s">
        <v>2075</v>
      </c>
      <c r="V31" s="43">
        <v>8.1000000000000003E-2</v>
      </c>
      <c r="W31" s="43">
        <v>9.8000000000000004E-2</v>
      </c>
      <c r="X31" s="320" t="s">
        <v>2075</v>
      </c>
      <c r="Y31" s="43">
        <v>6.0999999999999999E-2</v>
      </c>
      <c r="Z31" s="43">
        <v>7.5999999999999998E-2</v>
      </c>
      <c r="AA31" s="320" t="s">
        <v>2075</v>
      </c>
      <c r="AB31" s="43">
        <v>7.0000000000000007E-2</v>
      </c>
      <c r="AC31" s="137">
        <v>0.05</v>
      </c>
      <c r="AD31" s="46">
        <v>0</v>
      </c>
      <c r="AE31" s="123">
        <v>1.7000000000000001E-2</v>
      </c>
      <c r="AF31" s="95"/>
      <c r="AG31" s="71" t="s">
        <v>295</v>
      </c>
      <c r="AH31" s="93" t="s">
        <v>296</v>
      </c>
      <c r="AI31" s="316" t="s">
        <v>2076</v>
      </c>
      <c r="AJ31" s="319"/>
      <c r="AK31" s="308"/>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16" t="s">
        <v>2077</v>
      </c>
      <c r="AJ32" s="319"/>
      <c r="AK32" s="308"/>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16" t="s">
        <v>2077</v>
      </c>
      <c r="AJ33" s="319"/>
      <c r="AK33" s="308"/>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13" t="s">
        <v>2075</v>
      </c>
      <c r="I34" s="41">
        <v>0</v>
      </c>
      <c r="J34" s="39">
        <v>1.0999999999999999E-2</v>
      </c>
      <c r="K34" s="41">
        <v>0</v>
      </c>
      <c r="L34" s="42">
        <v>0.10100000000000001</v>
      </c>
      <c r="M34" s="320" t="s">
        <v>2075</v>
      </c>
      <c r="N34" s="43">
        <v>8.4000000000000005E-2</v>
      </c>
      <c r="O34" s="43">
        <v>6.7000000000000004E-2</v>
      </c>
      <c r="P34" s="43">
        <v>9.0000000000000011E-2</v>
      </c>
      <c r="Q34" s="43">
        <v>8.4000000000000005E-2</v>
      </c>
      <c r="R34" s="320" t="s">
        <v>2075</v>
      </c>
      <c r="S34" s="320" t="s">
        <v>2075</v>
      </c>
      <c r="T34" s="43">
        <v>7.3000000000000009E-2</v>
      </c>
      <c r="U34" s="320" t="s">
        <v>2075</v>
      </c>
      <c r="V34" s="43">
        <v>6.5000000000000002E-2</v>
      </c>
      <c r="W34" s="43">
        <v>7.3000000000000009E-2</v>
      </c>
      <c r="X34" s="320" t="s">
        <v>2075</v>
      </c>
      <c r="Y34" s="43">
        <v>5.4000000000000006E-2</v>
      </c>
      <c r="Z34" s="43">
        <v>5.6000000000000008E-2</v>
      </c>
      <c r="AA34" s="320" t="s">
        <v>2075</v>
      </c>
      <c r="AB34" s="43">
        <v>4.8000000000000001E-2</v>
      </c>
      <c r="AC34" s="137">
        <v>3.7000000000000005E-2</v>
      </c>
      <c r="AD34" s="46">
        <v>0</v>
      </c>
      <c r="AE34" s="123">
        <v>1.2E-2</v>
      </c>
      <c r="AF34" s="95"/>
      <c r="AG34" s="71" t="s">
        <v>307</v>
      </c>
      <c r="AH34" s="93" t="s">
        <v>2082</v>
      </c>
      <c r="AI34" s="316" t="s">
        <v>2076</v>
      </c>
      <c r="AJ34" s="319"/>
      <c r="AK34" s="308"/>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13" t="s">
        <v>2075</v>
      </c>
      <c r="I35" s="41">
        <v>0</v>
      </c>
      <c r="J35" s="39">
        <v>1.7999999999999999E-2</v>
      </c>
      <c r="K35" s="41">
        <v>0</v>
      </c>
      <c r="L35" s="42">
        <v>0.125</v>
      </c>
      <c r="M35" s="320" t="s">
        <v>2075</v>
      </c>
      <c r="N35" s="43">
        <v>9.9000000000000005E-2</v>
      </c>
      <c r="O35" s="43">
        <v>8.1000000000000003E-2</v>
      </c>
      <c r="P35" s="43">
        <v>0.107</v>
      </c>
      <c r="Q35" s="43">
        <v>0.107</v>
      </c>
      <c r="R35" s="320" t="s">
        <v>2075</v>
      </c>
      <c r="S35" s="320" t="s">
        <v>2075</v>
      </c>
      <c r="T35" s="43">
        <v>8.8999999999999996E-2</v>
      </c>
      <c r="U35" s="320" t="s">
        <v>2075</v>
      </c>
      <c r="V35" s="43">
        <v>8.4999999999999992E-2</v>
      </c>
      <c r="W35" s="43">
        <v>8.1000000000000003E-2</v>
      </c>
      <c r="X35" s="320" t="s">
        <v>2075</v>
      </c>
      <c r="Y35" s="43">
        <v>6.7000000000000004E-2</v>
      </c>
      <c r="Z35" s="43">
        <v>6.3E-2</v>
      </c>
      <c r="AA35" s="320" t="s">
        <v>2075</v>
      </c>
      <c r="AB35" s="43">
        <v>5.8999999999999997E-2</v>
      </c>
      <c r="AC35" s="137">
        <v>4.1000000000000002E-2</v>
      </c>
      <c r="AD35" s="46">
        <v>0</v>
      </c>
      <c r="AE35" s="123">
        <v>1.2999999999999999E-2</v>
      </c>
      <c r="AF35" s="95"/>
      <c r="AG35" s="71" t="s">
        <v>310</v>
      </c>
      <c r="AH35" s="93" t="s">
        <v>2083</v>
      </c>
      <c r="AI35" s="316" t="s">
        <v>2076</v>
      </c>
      <c r="AJ35" s="319"/>
      <c r="AK35" s="310"/>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13" t="s">
        <v>2075</v>
      </c>
      <c r="I36" s="41">
        <v>0</v>
      </c>
      <c r="J36" s="39">
        <v>1.7999999999999999E-2</v>
      </c>
      <c r="K36" s="41">
        <v>0</v>
      </c>
      <c r="L36" s="42">
        <v>0.125</v>
      </c>
      <c r="M36" s="320" t="s">
        <v>2075</v>
      </c>
      <c r="N36" s="43">
        <v>9.9000000000000005E-2</v>
      </c>
      <c r="O36" s="43">
        <v>8.1000000000000003E-2</v>
      </c>
      <c r="P36" s="43">
        <v>0.107</v>
      </c>
      <c r="Q36" s="43">
        <v>0.107</v>
      </c>
      <c r="R36" s="320" t="s">
        <v>2075</v>
      </c>
      <c r="S36" s="320" t="s">
        <v>2075</v>
      </c>
      <c r="T36" s="43">
        <v>8.8999999999999996E-2</v>
      </c>
      <c r="U36" s="320" t="s">
        <v>2075</v>
      </c>
      <c r="V36" s="43">
        <v>8.4999999999999992E-2</v>
      </c>
      <c r="W36" s="43">
        <v>8.1000000000000003E-2</v>
      </c>
      <c r="X36" s="320" t="s">
        <v>2075</v>
      </c>
      <c r="Y36" s="43">
        <v>6.7000000000000004E-2</v>
      </c>
      <c r="Z36" s="43">
        <v>6.3E-2</v>
      </c>
      <c r="AA36" s="320" t="s">
        <v>2075</v>
      </c>
      <c r="AB36" s="43">
        <v>5.8999999999999997E-2</v>
      </c>
      <c r="AC36" s="137">
        <v>4.1000000000000002E-2</v>
      </c>
      <c r="AD36" s="46">
        <v>0</v>
      </c>
      <c r="AE36" s="123">
        <v>1.2999999999999999E-2</v>
      </c>
      <c r="AF36" s="95"/>
      <c r="AG36" s="71" t="s">
        <v>313</v>
      </c>
      <c r="AH36" s="93" t="s">
        <v>2084</v>
      </c>
      <c r="AI36" s="316" t="s">
        <v>2076</v>
      </c>
      <c r="AJ36" s="319"/>
      <c r="AK36" s="308"/>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13" t="s">
        <v>2075</v>
      </c>
      <c r="I37" s="41">
        <v>0</v>
      </c>
      <c r="J37" s="39">
        <v>1.2999999999999999E-2</v>
      </c>
      <c r="K37" s="41">
        <v>0</v>
      </c>
      <c r="L37" s="42">
        <v>0.107</v>
      </c>
      <c r="M37" s="320" t="s">
        <v>2075</v>
      </c>
      <c r="N37" s="43">
        <v>8.8999999999999996E-2</v>
      </c>
      <c r="O37" s="43">
        <v>7.0999999999999994E-2</v>
      </c>
      <c r="P37" s="43">
        <v>9.4E-2</v>
      </c>
      <c r="Q37" s="43">
        <v>8.8999999999999996E-2</v>
      </c>
      <c r="R37" s="320" t="s">
        <v>2075</v>
      </c>
      <c r="S37" s="320" t="s">
        <v>2075</v>
      </c>
      <c r="T37" s="43">
        <v>7.5999999999999998E-2</v>
      </c>
      <c r="U37" s="320" t="s">
        <v>2075</v>
      </c>
      <c r="V37" s="43">
        <v>6.699999999999999E-2</v>
      </c>
      <c r="W37" s="43">
        <v>7.5999999999999998E-2</v>
      </c>
      <c r="X37" s="320" t="s">
        <v>2075</v>
      </c>
      <c r="Y37" s="43">
        <v>5.3999999999999999E-2</v>
      </c>
      <c r="Z37" s="43">
        <v>5.8000000000000003E-2</v>
      </c>
      <c r="AA37" s="320" t="s">
        <v>2075</v>
      </c>
      <c r="AB37" s="43">
        <v>4.9000000000000002E-2</v>
      </c>
      <c r="AC37" s="137">
        <v>3.5999999999999997E-2</v>
      </c>
      <c r="AD37" s="46">
        <v>0</v>
      </c>
      <c r="AE37" s="123">
        <v>8.9999999999999993E-3</v>
      </c>
      <c r="AF37" s="95"/>
      <c r="AG37" s="5" t="s">
        <v>316</v>
      </c>
      <c r="AH37" s="93" t="s">
        <v>2085</v>
      </c>
      <c r="AI37" s="316" t="s">
        <v>2076</v>
      </c>
      <c r="AJ37" s="319"/>
      <c r="AK37" s="308"/>
      <c r="BB37" s="94" t="s">
        <v>316</v>
      </c>
      <c r="BC37" s="113" t="s">
        <v>2072</v>
      </c>
    </row>
    <row r="38" spans="1:58" s="273" customFormat="1">
      <c r="A38" s="91" t="s">
        <v>319</v>
      </c>
      <c r="B38" s="122" t="s">
        <v>254</v>
      </c>
      <c r="C38" s="39">
        <v>6.5000000000000002E-2</v>
      </c>
      <c r="D38" s="40">
        <v>4.7E-2</v>
      </c>
      <c r="E38" s="40">
        <v>2.6000000000000002E-2</v>
      </c>
      <c r="F38" s="41">
        <v>0</v>
      </c>
      <c r="G38" s="39">
        <v>1.7999999999999999E-2</v>
      </c>
      <c r="H38" s="313" t="s">
        <v>2075</v>
      </c>
      <c r="I38" s="41">
        <v>0</v>
      </c>
      <c r="J38" s="39">
        <v>1.2999999999999999E-2</v>
      </c>
      <c r="K38" s="41">
        <v>0</v>
      </c>
      <c r="L38" s="42">
        <v>0.105</v>
      </c>
      <c r="M38" s="320" t="s">
        <v>2075</v>
      </c>
      <c r="N38" s="43">
        <v>8.6999999999999994E-2</v>
      </c>
      <c r="O38" s="43">
        <v>6.8999999999999992E-2</v>
      </c>
      <c r="P38" s="43">
        <v>9.1999999999999998E-2</v>
      </c>
      <c r="Q38" s="43">
        <v>8.6999999999999994E-2</v>
      </c>
      <c r="R38" s="320" t="s">
        <v>2075</v>
      </c>
      <c r="S38" s="320" t="s">
        <v>2075</v>
      </c>
      <c r="T38" s="43">
        <v>7.3999999999999996E-2</v>
      </c>
      <c r="U38" s="320" t="s">
        <v>2075</v>
      </c>
      <c r="V38" s="43">
        <v>6.5999999999999989E-2</v>
      </c>
      <c r="W38" s="43">
        <v>7.3999999999999996E-2</v>
      </c>
      <c r="X38" s="320" t="s">
        <v>2075</v>
      </c>
      <c r="Y38" s="43">
        <v>5.2999999999999999E-2</v>
      </c>
      <c r="Z38" s="43">
        <v>5.6000000000000001E-2</v>
      </c>
      <c r="AA38" s="320" t="s">
        <v>2075</v>
      </c>
      <c r="AB38" s="43">
        <v>4.8000000000000001E-2</v>
      </c>
      <c r="AC38" s="137">
        <v>3.5000000000000003E-2</v>
      </c>
      <c r="AD38" s="46">
        <v>0</v>
      </c>
      <c r="AE38" s="123">
        <v>8.9999999999999993E-3</v>
      </c>
      <c r="AF38" s="299"/>
      <c r="AG38" s="71" t="s">
        <v>319</v>
      </c>
      <c r="AH38" s="93" t="s">
        <v>2086</v>
      </c>
      <c r="AI38" s="316" t="s">
        <v>2076</v>
      </c>
      <c r="AJ38" s="308"/>
      <c r="AK38" s="308"/>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75" thickBot="1">
      <c r="A39" s="270" t="s">
        <v>322</v>
      </c>
      <c r="B39" s="284" t="s">
        <v>258</v>
      </c>
      <c r="C39" s="285">
        <v>6.4000000000000001E-2</v>
      </c>
      <c r="D39" s="286">
        <v>4.7E-2</v>
      </c>
      <c r="E39" s="286">
        <v>2.6000000000000002E-2</v>
      </c>
      <c r="F39" s="287">
        <v>0</v>
      </c>
      <c r="G39" s="285">
        <v>1.7999999999999999E-2</v>
      </c>
      <c r="H39" s="314" t="s">
        <v>2075</v>
      </c>
      <c r="I39" s="287">
        <v>0</v>
      </c>
      <c r="J39" s="285">
        <v>1.2999999999999999E-2</v>
      </c>
      <c r="K39" s="287">
        <v>0</v>
      </c>
      <c r="L39" s="288">
        <v>0.104</v>
      </c>
      <c r="M39" s="321" t="s">
        <v>2075</v>
      </c>
      <c r="N39" s="289">
        <v>8.5999999999999993E-2</v>
      </c>
      <c r="O39" s="289">
        <v>6.8999999999999992E-2</v>
      </c>
      <c r="P39" s="289">
        <v>9.0999999999999998E-2</v>
      </c>
      <c r="Q39" s="289">
        <v>8.6999999999999994E-2</v>
      </c>
      <c r="R39" s="321" t="s">
        <v>2075</v>
      </c>
      <c r="S39" s="321" t="s">
        <v>2075</v>
      </c>
      <c r="T39" s="289">
        <v>7.3999999999999996E-2</v>
      </c>
      <c r="U39" s="321" t="s">
        <v>2075</v>
      </c>
      <c r="V39" s="289">
        <v>6.5999999999999989E-2</v>
      </c>
      <c r="W39" s="289">
        <v>7.2999999999999995E-2</v>
      </c>
      <c r="X39" s="321" t="s">
        <v>2075</v>
      </c>
      <c r="Y39" s="289">
        <v>5.2999999999999999E-2</v>
      </c>
      <c r="Z39" s="289">
        <v>5.6000000000000001E-2</v>
      </c>
      <c r="AA39" s="321" t="s">
        <v>2075</v>
      </c>
      <c r="AB39" s="289">
        <v>4.8000000000000001E-2</v>
      </c>
      <c r="AC39" s="290">
        <v>3.5000000000000003E-2</v>
      </c>
      <c r="AD39" s="291">
        <v>0</v>
      </c>
      <c r="AE39" s="292">
        <v>8.9999999999999993E-3</v>
      </c>
      <c r="AF39" s="95"/>
      <c r="AG39" s="293" t="s">
        <v>322</v>
      </c>
      <c r="AH39" s="294" t="s">
        <v>2087</v>
      </c>
      <c r="AI39" s="317" t="s">
        <v>2076</v>
      </c>
      <c r="AJ39" s="308"/>
      <c r="AK39" s="308"/>
      <c r="BB39" s="295" t="s">
        <v>322</v>
      </c>
      <c r="BC39" s="296" t="s">
        <v>2072</v>
      </c>
    </row>
    <row r="40" spans="1:58">
      <c r="A40" s="273"/>
      <c r="B40" s="274"/>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5"/>
      <c r="AG40" s="300"/>
      <c r="AH40" s="301"/>
      <c r="AI40" s="302"/>
      <c r="AJ40" s="308"/>
      <c r="AK40" s="310"/>
      <c r="BB40" s="300"/>
      <c r="BC40" s="303"/>
    </row>
    <row r="41" spans="1:58">
      <c r="B41" s="275"/>
      <c r="C41" s="304"/>
      <c r="D41" s="304"/>
      <c r="E41" s="304"/>
      <c r="F41" s="304"/>
      <c r="G41" s="304"/>
      <c r="H41" s="304"/>
      <c r="I41" s="304"/>
      <c r="J41" s="304"/>
      <c r="K41" s="304"/>
      <c r="L41" s="305"/>
      <c r="M41" s="305"/>
      <c r="N41" s="305"/>
      <c r="O41" s="305"/>
      <c r="P41" s="305"/>
      <c r="Q41" s="305"/>
      <c r="R41" s="305"/>
      <c r="S41" s="305"/>
      <c r="T41" s="305"/>
      <c r="U41" s="305"/>
      <c r="V41" s="305"/>
      <c r="W41" s="305"/>
      <c r="X41" s="305"/>
      <c r="Y41" s="305"/>
      <c r="Z41" s="305"/>
      <c r="AA41" s="305"/>
      <c r="AB41" s="305"/>
      <c r="AC41" s="305"/>
      <c r="AD41" s="305"/>
      <c r="AE41" s="305"/>
      <c r="AF41" s="95"/>
      <c r="AG41" s="306"/>
      <c r="AH41" s="307"/>
      <c r="AI41" s="308"/>
      <c r="AJ41" s="308"/>
      <c r="AK41" s="308"/>
      <c r="BB41" s="306"/>
      <c r="BC41" s="309"/>
    </row>
    <row r="42" spans="1:58">
      <c r="B42" s="275"/>
      <c r="C42" s="304"/>
      <c r="D42" s="304"/>
      <c r="E42" s="304"/>
      <c r="F42" s="304"/>
      <c r="G42" s="304"/>
      <c r="H42" s="304"/>
      <c r="I42" s="304"/>
      <c r="J42" s="304"/>
      <c r="K42" s="304"/>
      <c r="L42" s="305"/>
      <c r="M42" s="305"/>
      <c r="N42" s="305"/>
      <c r="O42" s="305"/>
      <c r="P42" s="305"/>
      <c r="Q42" s="305"/>
      <c r="R42" s="305"/>
      <c r="S42" s="305"/>
      <c r="T42" s="305"/>
      <c r="U42" s="305"/>
      <c r="V42" s="305"/>
      <c r="W42" s="305"/>
      <c r="X42" s="305"/>
      <c r="Y42" s="305"/>
      <c r="Z42" s="305"/>
      <c r="AA42" s="305"/>
      <c r="AB42" s="305"/>
      <c r="AC42" s="305"/>
      <c r="AD42" s="305"/>
      <c r="AE42" s="305"/>
      <c r="AH42" s="307"/>
      <c r="AI42" s="308"/>
      <c r="AJ42" s="308"/>
      <c r="AK42" s="308"/>
      <c r="BC42" s="309"/>
    </row>
    <row r="43" spans="1:58">
      <c r="B43" s="275"/>
      <c r="C43" s="304"/>
      <c r="D43" s="304"/>
      <c r="E43" s="304"/>
      <c r="F43" s="304"/>
      <c r="G43" s="304"/>
      <c r="H43" s="304"/>
      <c r="I43" s="304"/>
      <c r="J43" s="304"/>
      <c r="K43" s="304"/>
      <c r="L43" s="305"/>
      <c r="M43" s="305"/>
      <c r="N43" s="305"/>
      <c r="O43" s="305"/>
      <c r="P43" s="305"/>
      <c r="Q43" s="305"/>
      <c r="R43" s="305"/>
      <c r="S43" s="305"/>
      <c r="T43" s="305"/>
      <c r="U43" s="305"/>
      <c r="V43" s="305"/>
      <c r="W43" s="305"/>
      <c r="X43" s="305"/>
      <c r="Y43" s="305"/>
      <c r="Z43" s="305"/>
      <c r="AA43" s="305"/>
      <c r="AB43" s="305"/>
      <c r="AC43" s="305"/>
      <c r="AD43" s="305"/>
      <c r="AE43" s="305"/>
      <c r="AG43" s="306"/>
      <c r="AH43" s="307"/>
      <c r="AI43" s="308"/>
      <c r="AJ43" s="312"/>
      <c r="AK43" s="310"/>
      <c r="BB43" s="306"/>
      <c r="BC43" s="309"/>
    </row>
    <row r="44" spans="1:58">
      <c r="B44" s="275"/>
      <c r="C44" s="304"/>
      <c r="D44" s="304"/>
      <c r="E44" s="304"/>
      <c r="F44" s="304"/>
      <c r="G44" s="304"/>
      <c r="H44" s="304"/>
      <c r="I44" s="304"/>
      <c r="J44" s="304"/>
      <c r="K44" s="304"/>
      <c r="L44" s="305"/>
      <c r="M44" s="305"/>
      <c r="N44" s="305"/>
      <c r="O44" s="305"/>
      <c r="P44" s="305"/>
      <c r="Q44" s="305"/>
      <c r="R44" s="305"/>
      <c r="S44" s="305"/>
      <c r="T44" s="305"/>
      <c r="U44" s="305"/>
      <c r="V44" s="305"/>
      <c r="W44" s="305"/>
      <c r="X44" s="305"/>
      <c r="Y44" s="305"/>
      <c r="Z44" s="305"/>
      <c r="AA44" s="305"/>
      <c r="AB44" s="305"/>
      <c r="AC44" s="305"/>
      <c r="AD44" s="305"/>
      <c r="AE44" s="305"/>
      <c r="AG44" s="306"/>
      <c r="AH44" s="307"/>
      <c r="AI44" s="308"/>
      <c r="AJ44" s="312"/>
      <c r="AK44" s="310"/>
      <c r="BB44" s="306"/>
      <c r="BC44" s="309"/>
    </row>
    <row r="45" spans="1:58">
      <c r="B45" s="275"/>
      <c r="C45" s="304"/>
      <c r="D45" s="304"/>
      <c r="E45" s="304"/>
      <c r="F45" s="304"/>
      <c r="G45" s="304"/>
      <c r="H45" s="304"/>
      <c r="I45" s="304"/>
      <c r="J45" s="304"/>
      <c r="K45" s="304"/>
      <c r="L45" s="305"/>
      <c r="M45" s="305"/>
      <c r="N45" s="305"/>
      <c r="O45" s="305"/>
      <c r="P45" s="305"/>
      <c r="Q45" s="305"/>
      <c r="R45" s="305"/>
      <c r="S45" s="305"/>
      <c r="T45" s="305"/>
      <c r="U45" s="305"/>
      <c r="V45" s="305"/>
      <c r="W45" s="305"/>
      <c r="X45" s="305"/>
      <c r="Y45" s="305"/>
      <c r="Z45" s="305"/>
      <c r="AA45" s="305"/>
      <c r="AB45" s="305"/>
      <c r="AC45" s="305"/>
      <c r="AD45" s="305"/>
      <c r="AE45" s="305"/>
      <c r="AG45" s="120"/>
      <c r="AH45" s="307"/>
      <c r="AI45" s="311"/>
      <c r="AJ45" s="312"/>
      <c r="AK45" s="310"/>
      <c r="BB45" s="120"/>
      <c r="BC45" s="309"/>
    </row>
    <row r="46" spans="1:58">
      <c r="B46" s="275"/>
      <c r="C46" s="304"/>
      <c r="D46" s="304"/>
      <c r="E46" s="304"/>
      <c r="F46" s="304"/>
      <c r="G46" s="304"/>
      <c r="H46" s="304"/>
      <c r="I46" s="304"/>
      <c r="J46" s="304"/>
      <c r="K46" s="304"/>
      <c r="L46" s="305"/>
      <c r="M46" s="305"/>
      <c r="N46" s="305"/>
      <c r="O46" s="305"/>
      <c r="P46" s="305"/>
      <c r="Q46" s="305"/>
      <c r="R46" s="305"/>
      <c r="S46" s="305"/>
      <c r="T46" s="305"/>
      <c r="U46" s="305"/>
      <c r="V46" s="305"/>
      <c r="W46" s="305"/>
      <c r="X46" s="305"/>
      <c r="Y46" s="305"/>
      <c r="Z46" s="305"/>
      <c r="AA46" s="305"/>
      <c r="AB46" s="305"/>
      <c r="AC46" s="305"/>
      <c r="AD46" s="305"/>
      <c r="AE46" s="305"/>
      <c r="AG46" s="120"/>
      <c r="AH46" s="307"/>
      <c r="AI46" s="311"/>
      <c r="AJ46" s="312"/>
      <c r="AK46" s="312"/>
      <c r="BB46" s="120"/>
      <c r="BC46" s="309"/>
    </row>
    <row r="47" spans="1:58">
      <c r="B47" s="275"/>
      <c r="C47" s="304"/>
      <c r="D47" s="304"/>
      <c r="E47" s="304"/>
      <c r="F47" s="304"/>
      <c r="G47" s="304"/>
      <c r="H47" s="304"/>
      <c r="I47" s="304"/>
      <c r="J47" s="304"/>
      <c r="K47" s="304"/>
      <c r="L47" s="305"/>
      <c r="M47" s="305"/>
      <c r="N47" s="305"/>
      <c r="O47" s="305"/>
      <c r="P47" s="305"/>
      <c r="Q47" s="305"/>
      <c r="R47" s="305"/>
      <c r="S47" s="305"/>
      <c r="T47" s="305"/>
      <c r="U47" s="305"/>
      <c r="V47" s="305"/>
      <c r="W47" s="305"/>
      <c r="X47" s="305"/>
      <c r="Y47" s="305"/>
      <c r="Z47" s="305"/>
      <c r="AA47" s="305"/>
      <c r="AB47" s="305"/>
      <c r="AC47" s="305"/>
      <c r="AD47" s="305"/>
      <c r="AE47" s="305"/>
      <c r="AG47" s="120"/>
      <c r="AH47" s="307"/>
      <c r="AI47" s="311"/>
      <c r="AJ47" s="312"/>
      <c r="AK47" s="312"/>
      <c r="BB47" s="120"/>
      <c r="BC47" s="309"/>
    </row>
    <row r="48" spans="1:58">
      <c r="B48" s="275"/>
      <c r="C48" s="304"/>
      <c r="D48" s="304"/>
      <c r="E48" s="304"/>
      <c r="F48" s="304"/>
      <c r="G48" s="304"/>
      <c r="H48" s="304"/>
      <c r="I48" s="304"/>
      <c r="J48" s="304"/>
      <c r="K48" s="304"/>
      <c r="L48" s="305"/>
      <c r="M48" s="305"/>
      <c r="N48" s="305"/>
      <c r="O48" s="305"/>
      <c r="P48" s="305"/>
      <c r="Q48" s="305"/>
      <c r="R48" s="305"/>
      <c r="S48" s="305"/>
      <c r="T48" s="305"/>
      <c r="U48" s="305"/>
      <c r="V48" s="305"/>
      <c r="W48" s="305"/>
      <c r="X48" s="305"/>
      <c r="Y48" s="305"/>
      <c r="Z48" s="305"/>
      <c r="AA48" s="305"/>
      <c r="AB48" s="305"/>
      <c r="AC48" s="305"/>
      <c r="AD48" s="305"/>
      <c r="AE48" s="305"/>
      <c r="AG48" s="120"/>
      <c r="AH48" s="307"/>
      <c r="AI48" s="312"/>
      <c r="AJ48" s="312"/>
      <c r="AK48" s="312"/>
      <c r="BB48" s="120"/>
      <c r="BC48" s="309"/>
    </row>
    <row r="49" spans="2:55">
      <c r="B49" s="275"/>
      <c r="C49" s="304"/>
      <c r="D49" s="304"/>
      <c r="E49" s="304"/>
      <c r="F49" s="304"/>
      <c r="G49" s="304"/>
      <c r="H49" s="304"/>
      <c r="I49" s="304"/>
      <c r="J49" s="304"/>
      <c r="K49" s="304"/>
      <c r="L49" s="305"/>
      <c r="M49" s="305"/>
      <c r="N49" s="305"/>
      <c r="O49" s="305"/>
      <c r="P49" s="305"/>
      <c r="Q49" s="305"/>
      <c r="R49" s="305"/>
      <c r="S49" s="305"/>
      <c r="T49" s="305"/>
      <c r="U49" s="305"/>
      <c r="V49" s="305"/>
      <c r="W49" s="305"/>
      <c r="X49" s="305"/>
      <c r="Y49" s="305"/>
      <c r="Z49" s="305"/>
      <c r="AA49" s="305"/>
      <c r="AB49" s="305"/>
      <c r="AC49" s="305"/>
      <c r="AD49" s="305"/>
      <c r="AE49" s="305"/>
      <c r="AG49" s="120"/>
      <c r="AH49" s="307"/>
      <c r="AI49" s="312"/>
      <c r="BB49" s="120"/>
      <c r="BC49" s="309"/>
    </row>
    <row r="50" spans="2:55">
      <c r="B50" s="275"/>
      <c r="C50" s="304"/>
      <c r="D50" s="304"/>
      <c r="E50" s="304"/>
      <c r="F50" s="304"/>
      <c r="G50" s="304"/>
      <c r="H50" s="304"/>
      <c r="I50" s="304"/>
      <c r="J50" s="304"/>
      <c r="K50" s="304"/>
      <c r="L50" s="305"/>
      <c r="M50" s="305"/>
      <c r="N50" s="305"/>
      <c r="O50" s="305"/>
      <c r="P50" s="305"/>
      <c r="Q50" s="305"/>
      <c r="R50" s="305"/>
      <c r="S50" s="305"/>
      <c r="T50" s="305"/>
      <c r="U50" s="305"/>
      <c r="V50" s="305"/>
      <c r="W50" s="305"/>
      <c r="X50" s="305"/>
      <c r="Y50" s="305"/>
      <c r="Z50" s="305"/>
      <c r="AA50" s="305"/>
      <c r="AB50" s="305"/>
      <c r="AC50" s="305"/>
      <c r="AD50" s="305"/>
      <c r="AE50" s="305"/>
      <c r="AG50" s="120"/>
      <c r="AH50" s="307"/>
      <c r="AI50" s="312"/>
      <c r="BB50" s="120"/>
      <c r="BC50" s="309"/>
    </row>
    <row r="51" spans="2:55">
      <c r="AG51" s="120"/>
    </row>
    <row r="52" spans="2:55">
      <c r="AG52" s="492"/>
      <c r="AH52" s="492"/>
    </row>
    <row r="53" spans="2:55">
      <c r="AG53" s="721"/>
      <c r="AH53" s="721"/>
    </row>
    <row r="54" spans="2:55">
      <c r="AG54" s="721"/>
      <c r="AH54" s="721"/>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3b7b391f-316a-4bc7-a585-b2bcaf106fac"/>
    <ds:schemaRef ds:uri="http://purl.org/dc/dcmitype/"/>
    <ds:schemaRef ds:uri="http://schemas.microsoft.com/office/2006/metadata/properties"/>
    <ds:schemaRef ds:uri="http://schemas.microsoft.com/office/2006/documentManagement/types"/>
    <ds:schemaRef ds:uri="http://purl.org/dc/elements/1.1/"/>
    <ds:schemaRef ds:uri="263dbbe5-076b-4606-a03b-9598f5f2f35a"/>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2026-03-28T03:06:39Z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